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Daniel.Venturole\Downloads\"/>
    </mc:Choice>
  </mc:AlternateContent>
  <xr:revisionPtr revIDLastSave="0" documentId="13_ncr:1_{EA510326-5246-4E03-828D-11DCD297C3E0}" xr6:coauthVersionLast="36" xr6:coauthVersionMax="43" xr10:uidLastSave="{00000000-0000-0000-0000-000000000000}"/>
  <bookViews>
    <workbookView xWindow="-120" yWindow="-120" windowWidth="20730" windowHeight="11160" activeTab="2" xr2:uid="{00000000-000D-0000-FFFF-FFFF00000000}"/>
  </bookViews>
  <sheets>
    <sheet name="INFANTIL" sheetId="2" r:id="rId1"/>
    <sheet name="JUVENIL - FEMININO" sheetId="4" r:id="rId2"/>
    <sheet name="JUVENIL - MASCULINO" sheetId="5" r:id="rId3"/>
  </sheets>
  <definedNames>
    <definedName name="_xlnm._FilterDatabase" localSheetId="0" hidden="1">INFANTIL!$A$9:$AA$37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" i="5" l="1"/>
  <c r="M3" i="5"/>
  <c r="Q3" i="5"/>
  <c r="U3" i="5"/>
  <c r="I4" i="5"/>
  <c r="M4" i="5"/>
  <c r="Q4" i="5"/>
  <c r="U4" i="5"/>
  <c r="I5" i="5"/>
  <c r="M5" i="5"/>
  <c r="Q5" i="5"/>
  <c r="U5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H10" i="5"/>
  <c r="H36" i="5" s="1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E36" i="5"/>
  <c r="F36" i="5"/>
  <c r="G36" i="5"/>
  <c r="L36" i="5"/>
  <c r="P36" i="5"/>
  <c r="C2" i="4" l="1"/>
  <c r="D2" i="4"/>
  <c r="E2" i="4"/>
  <c r="F2" i="4"/>
  <c r="H2" i="4"/>
  <c r="I2" i="4"/>
  <c r="J2" i="4"/>
  <c r="K2" i="4"/>
  <c r="C3" i="4"/>
  <c r="D3" i="4"/>
  <c r="E3" i="4"/>
  <c r="F3" i="4"/>
  <c r="H3" i="4"/>
  <c r="I3" i="4"/>
  <c r="J3" i="4"/>
  <c r="K3" i="4"/>
  <c r="C4" i="4"/>
  <c r="E4" i="4"/>
  <c r="F4" i="4"/>
  <c r="H4" i="4"/>
  <c r="I4" i="4"/>
  <c r="J4" i="4"/>
  <c r="K4" i="4"/>
  <c r="N9" i="4"/>
  <c r="O9" i="4"/>
  <c r="B34" i="4"/>
  <c r="C34" i="4"/>
  <c r="D34" i="4"/>
  <c r="E34" i="4"/>
  <c r="F34" i="4"/>
  <c r="G34" i="4"/>
  <c r="G35" i="4" s="1"/>
  <c r="H34" i="4"/>
  <c r="I34" i="4"/>
  <c r="J34" i="4"/>
  <c r="K34" i="4"/>
  <c r="B35" i="4"/>
  <c r="Q36" i="2" l="1"/>
  <c r="Q11" i="2" l="1"/>
  <c r="Q37" i="2"/>
  <c r="M5" i="2"/>
  <c r="M3" i="2"/>
  <c r="M4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S5" i="2"/>
  <c r="S4" i="2"/>
  <c r="S3" i="2"/>
  <c r="AA38" i="2"/>
  <c r="Z38" i="2"/>
  <c r="Y38" i="2"/>
  <c r="X38" i="2"/>
  <c r="W38" i="2"/>
  <c r="V38" i="2"/>
  <c r="U38" i="2"/>
  <c r="T38" i="2"/>
  <c r="S38" i="2"/>
  <c r="R38" i="2"/>
  <c r="R6" i="2"/>
  <c r="Q6" i="2"/>
  <c r="P6" i="2"/>
  <c r="O6" i="2"/>
  <c r="N6" i="2"/>
  <c r="L6" i="2"/>
  <c r="K6" i="2"/>
  <c r="J6" i="2"/>
  <c r="I6" i="2"/>
  <c r="H6" i="2"/>
  <c r="G6" i="2"/>
  <c r="F6" i="2"/>
  <c r="E6" i="2"/>
  <c r="D6" i="2"/>
  <c r="C6" i="2"/>
  <c r="B6" i="2"/>
  <c r="P38" i="2"/>
  <c r="K38" i="2"/>
  <c r="O38" i="2"/>
  <c r="J38" i="2"/>
  <c r="N38" i="2"/>
  <c r="I38" i="2"/>
  <c r="M38" i="2"/>
  <c r="H38" i="2"/>
  <c r="L38" i="2"/>
  <c r="G38" i="2"/>
  <c r="M6" i="2" l="1"/>
  <c r="Q38" i="2"/>
  <c r="S6" i="2"/>
</calcChain>
</file>

<file path=xl/sharedStrings.xml><?xml version="1.0" encoding="utf-8"?>
<sst xmlns="http://schemas.openxmlformats.org/spreadsheetml/2006/main" count="397" uniqueCount="108">
  <si>
    <t>Região</t>
  </si>
  <si>
    <t>Band Saracens</t>
  </si>
  <si>
    <t>Halley Rugby</t>
  </si>
  <si>
    <t xml:space="preserve">Tatuapé </t>
  </si>
  <si>
    <t>Iguanas rugby</t>
  </si>
  <si>
    <t xml:space="preserve">Associação Esportiva Rugby Clube </t>
  </si>
  <si>
    <t>Cougars Rugby Clube</t>
  </si>
  <si>
    <t xml:space="preserve">PIRACICABA RUGBY </t>
  </si>
  <si>
    <t xml:space="preserve">Gorilla Rugby Feminino </t>
  </si>
  <si>
    <t>Indaiatuba rugby clube</t>
  </si>
  <si>
    <t>Lechuza</t>
  </si>
  <si>
    <t xml:space="preserve">Piratas Rugby </t>
  </si>
  <si>
    <t>Associação Atlética Rugby Jaguariúna (Jaguars Rugby)</t>
  </si>
  <si>
    <t>Associação Desportiva Jequitibá Campinas Rugby</t>
  </si>
  <si>
    <t>Associação Desportiva Pinda Rugby Clube</t>
  </si>
  <si>
    <t>Jacareí Rugby</t>
  </si>
  <si>
    <t>Taubaté Rugby Clube</t>
  </si>
  <si>
    <t>Rio Branco</t>
  </si>
  <si>
    <t xml:space="preserve">São Bento </t>
  </si>
  <si>
    <t xml:space="preserve">Ilhabela Rugby Clube </t>
  </si>
  <si>
    <t xml:space="preserve">Pasteur </t>
  </si>
  <si>
    <t>SPAC</t>
  </si>
  <si>
    <t>Athenas Rugby de Itanhaem</t>
  </si>
  <si>
    <t xml:space="preserve">Leoes de Paraisópolis </t>
  </si>
  <si>
    <t>RINOS DIADEMA CITY</t>
  </si>
  <si>
    <t>Sesc Bertioga</t>
  </si>
  <si>
    <t xml:space="preserve">Templários </t>
  </si>
  <si>
    <t>Clubes</t>
  </si>
  <si>
    <t>Treinadores Remunerados</t>
  </si>
  <si>
    <t>Treinadores Voluntarios</t>
  </si>
  <si>
    <t>Total</t>
  </si>
  <si>
    <t>Vale do Pàraiba</t>
  </si>
  <si>
    <t>Capital</t>
  </si>
  <si>
    <t>Interior</t>
  </si>
  <si>
    <t>Possui M6</t>
  </si>
  <si>
    <t>Possui M8</t>
  </si>
  <si>
    <t>Possui M10</t>
  </si>
  <si>
    <t>Possui M12</t>
  </si>
  <si>
    <t>Possui M14</t>
  </si>
  <si>
    <t>M6</t>
  </si>
  <si>
    <t>M8</t>
  </si>
  <si>
    <t>M10</t>
  </si>
  <si>
    <t>M12</t>
  </si>
  <si>
    <t>M14</t>
  </si>
  <si>
    <t>TOTAL</t>
  </si>
  <si>
    <t>x</t>
  </si>
  <si>
    <t>F6</t>
  </si>
  <si>
    <t>F8</t>
  </si>
  <si>
    <t>F10</t>
  </si>
  <si>
    <t>F12</t>
  </si>
  <si>
    <t>F14</t>
  </si>
  <si>
    <t>Categoria Feminina</t>
  </si>
  <si>
    <t>Categoria Masculina</t>
  </si>
  <si>
    <t>Categoria Masculino</t>
  </si>
  <si>
    <t>Categoria Feminin0</t>
  </si>
  <si>
    <t>CLUBES</t>
  </si>
  <si>
    <t>Hurra</t>
  </si>
  <si>
    <t>Porcentagens</t>
  </si>
  <si>
    <t>Totais</t>
  </si>
  <si>
    <t>Não preencheu</t>
  </si>
  <si>
    <t>Templários</t>
  </si>
  <si>
    <t>Não tem jogadoras</t>
  </si>
  <si>
    <t>Leoes de Paraisópolis</t>
  </si>
  <si>
    <t>Athenas Itanhaen</t>
  </si>
  <si>
    <t>Pasteur</t>
  </si>
  <si>
    <t>Ilhabela Rugby Clube</t>
  </si>
  <si>
    <t>São Bento</t>
  </si>
  <si>
    <t>Pinda</t>
  </si>
  <si>
    <t>Jequitibá</t>
  </si>
  <si>
    <t>Jaguars</t>
  </si>
  <si>
    <t>Piratas Rugby</t>
  </si>
  <si>
    <t>Gorilla Rugby Feminino</t>
  </si>
  <si>
    <t>PIRACICABA RUGBY</t>
  </si>
  <si>
    <t>São José</t>
  </si>
  <si>
    <t>Tatuapé</t>
  </si>
  <si>
    <t>Tem feminino</t>
  </si>
  <si>
    <t>Que responderam</t>
  </si>
  <si>
    <t>Equipes adultas no Paulista</t>
  </si>
  <si>
    <t>Voluntários</t>
  </si>
  <si>
    <t>Treinador Voluntário</t>
  </si>
  <si>
    <t>Treinador Remunerado</t>
  </si>
  <si>
    <t>Quantidade</t>
  </si>
  <si>
    <t>M19</t>
  </si>
  <si>
    <t>M16</t>
  </si>
  <si>
    <t>Clube</t>
  </si>
  <si>
    <t>019 e interior</t>
  </si>
  <si>
    <t>Vale</t>
  </si>
  <si>
    <t>IMPRECISÃO</t>
  </si>
  <si>
    <t>Tornados</t>
  </si>
  <si>
    <t>Taubaté</t>
  </si>
  <si>
    <t>1*</t>
  </si>
  <si>
    <t>Piracicaba</t>
  </si>
  <si>
    <t>Rinos</t>
  </si>
  <si>
    <t>Ilhabela</t>
  </si>
  <si>
    <t>Cougars</t>
  </si>
  <si>
    <t>Hurra!</t>
  </si>
  <si>
    <t>Jacareí</t>
  </si>
  <si>
    <t>M20</t>
  </si>
  <si>
    <t>M18</t>
  </si>
  <si>
    <t>Voluntários (pais/ jogadores)</t>
  </si>
  <si>
    <t>Treinadores voluntários</t>
  </si>
  <si>
    <t>Jogadores</t>
  </si>
  <si>
    <t>Possui M20</t>
  </si>
  <si>
    <t>Possui M18</t>
  </si>
  <si>
    <t>Possui M16</t>
  </si>
  <si>
    <t>CLUBE</t>
  </si>
  <si>
    <t>Vale do Paraiba</t>
  </si>
  <si>
    <t>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</si>
</sst>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4">
    <xf numFmtId="0" fontId="0" fillId="0" borderId="0" xfId="0" applyFont="1" applyAlignment="1"/>
    <xf numFmtId="0" fontId="5" fillId="0" borderId="0" xfId="0" applyFont="1" applyAlignment="1"/>
    <xf numFmtId="0" fontId="0" fillId="0" borderId="1" xfId="0" applyFont="1" applyBorder="1" applyAlignment="1"/>
    <xf numFmtId="0" fontId="5" fillId="0" borderId="1" xfId="0" applyFont="1" applyBorder="1" applyAlignment="1"/>
    <xf numFmtId="0" fontId="3" fillId="0" borderId="1" xfId="0" applyFont="1" applyBorder="1" applyAlignment="1"/>
    <xf numFmtId="0" fontId="7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5" fillId="0" borderId="1" xfId="0" applyFont="1" applyFill="1" applyBorder="1" applyAlignment="1"/>
    <xf numFmtId="0" fontId="3" fillId="2" borderId="1" xfId="0" applyFont="1" applyFill="1" applyBorder="1" applyAlignment="1"/>
    <xf numFmtId="0" fontId="7" fillId="2" borderId="1" xfId="0" applyFont="1" applyFill="1" applyBorder="1" applyAlignment="1"/>
    <xf numFmtId="0" fontId="0" fillId="2" borderId="1" xfId="0" applyFont="1" applyFill="1" applyBorder="1" applyAlignment="1"/>
    <xf numFmtId="0" fontId="0" fillId="2" borderId="0" xfId="0" applyFont="1" applyFill="1" applyAlignment="1"/>
    <xf numFmtId="0" fontId="3" fillId="2" borderId="1" xfId="0" quotePrefix="1" applyFont="1" applyFill="1" applyBorder="1" applyAlignment="1"/>
    <xf numFmtId="0" fontId="3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0" xfId="0" applyFont="1" applyFill="1" applyAlignment="1"/>
    <xf numFmtId="0" fontId="7" fillId="3" borderId="1" xfId="0" applyFont="1" applyFill="1" applyBorder="1" applyAlignment="1"/>
    <xf numFmtId="0" fontId="2" fillId="0" borderId="0" xfId="1"/>
    <xf numFmtId="0" fontId="8" fillId="0" borderId="9" xfId="1" applyFont="1" applyBorder="1" applyAlignment="1">
      <alignment wrapText="1"/>
    </xf>
    <xf numFmtId="0" fontId="8" fillId="0" borderId="13" xfId="1" applyFont="1" applyBorder="1" applyAlignment="1">
      <alignment wrapText="1"/>
    </xf>
    <xf numFmtId="0" fontId="8" fillId="0" borderId="13" xfId="1" applyFont="1" applyBorder="1" applyAlignment="1">
      <alignment horizontal="right" wrapText="1"/>
    </xf>
    <xf numFmtId="164" fontId="2" fillId="0" borderId="0" xfId="1" applyNumberFormat="1"/>
    <xf numFmtId="0" fontId="8" fillId="0" borderId="14" xfId="1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2" xfId="1" applyFont="1" applyBorder="1" applyAlignment="1">
      <alignment horizontal="center" wrapText="1"/>
    </xf>
    <xf numFmtId="0" fontId="8" fillId="0" borderId="11" xfId="1" applyFont="1" applyBorder="1" applyAlignment="1">
      <alignment horizontal="center" wrapText="1"/>
    </xf>
    <xf numFmtId="0" fontId="8" fillId="0" borderId="10" xfId="1" applyFont="1" applyBorder="1" applyAlignment="1">
      <alignment horizontal="center" wrapText="1"/>
    </xf>
    <xf numFmtId="0" fontId="1" fillId="0" borderId="0" xfId="2"/>
    <xf numFmtId="0" fontId="1" fillId="0" borderId="0" xfId="2" applyAlignment="1">
      <alignment horizontal="center" vertical="center"/>
    </xf>
    <xf numFmtId="0" fontId="1" fillId="4" borderId="0" xfId="2" applyFill="1"/>
    <xf numFmtId="0" fontId="10" fillId="5" borderId="15" xfId="2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6" borderId="16" xfId="2" applyFont="1" applyFill="1" applyBorder="1" applyAlignment="1">
      <alignment horizontal="center" vertical="center"/>
    </xf>
    <xf numFmtId="0" fontId="9" fillId="6" borderId="18" xfId="2" applyFont="1" applyFill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6" borderId="20" xfId="2" applyFont="1" applyFill="1" applyBorder="1" applyAlignment="1">
      <alignment horizontal="center" vertical="center"/>
    </xf>
    <xf numFmtId="0" fontId="1" fillId="4" borderId="21" xfId="2" applyFill="1" applyBorder="1" applyAlignment="1">
      <alignment horizontal="center" vertical="center"/>
    </xf>
    <xf numFmtId="0" fontId="1" fillId="4" borderId="2" xfId="2" applyFill="1" applyBorder="1" applyAlignment="1">
      <alignment horizontal="center" vertical="center"/>
    </xf>
    <xf numFmtId="0" fontId="1" fillId="4" borderId="22" xfId="2" applyFill="1" applyBorder="1" applyAlignment="1">
      <alignment horizontal="center" vertical="center"/>
    </xf>
    <xf numFmtId="0" fontId="1" fillId="4" borderId="23" xfId="2" applyFill="1" applyBorder="1" applyAlignment="1">
      <alignment horizontal="center" vertical="center"/>
    </xf>
    <xf numFmtId="0" fontId="1" fillId="4" borderId="24" xfId="2" applyFill="1" applyBorder="1" applyAlignment="1">
      <alignment horizontal="center" vertical="center"/>
    </xf>
    <xf numFmtId="0" fontId="1" fillId="4" borderId="25" xfId="2" applyFill="1" applyBorder="1" applyAlignment="1">
      <alignment horizontal="center" vertical="center"/>
    </xf>
    <xf numFmtId="0" fontId="1" fillId="4" borderId="26" xfId="2" applyFill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7" xfId="2" applyFont="1" applyBorder="1" applyAlignment="1">
      <alignment horizontal="center" vertical="center" wrapText="1"/>
    </xf>
    <xf numFmtId="0" fontId="8" fillId="0" borderId="28" xfId="2" applyFont="1" applyBorder="1" applyAlignment="1">
      <alignment horizontal="center" vertical="center" wrapText="1"/>
    </xf>
    <xf numFmtId="0" fontId="8" fillId="4" borderId="29" xfId="2" applyFont="1" applyFill="1" applyBorder="1" applyAlignment="1">
      <alignment horizontal="center" vertical="center" wrapText="1"/>
    </xf>
    <xf numFmtId="0" fontId="1" fillId="4" borderId="30" xfId="2" applyFill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1" fillId="4" borderId="31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4" borderId="32" xfId="2" applyFill="1" applyBorder="1" applyAlignment="1">
      <alignment horizontal="center" vertical="center"/>
    </xf>
    <xf numFmtId="0" fontId="1" fillId="4" borderId="5" xfId="2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4" borderId="33" xfId="2" applyFont="1" applyFill="1" applyBorder="1" applyAlignment="1">
      <alignment horizontal="center" vertical="center" wrapText="1"/>
    </xf>
    <xf numFmtId="0" fontId="1" fillId="4" borderId="32" xfId="2" applyFill="1" applyBorder="1" applyAlignment="1">
      <alignment horizontal="center" vertical="center"/>
    </xf>
    <xf numFmtId="0" fontId="1" fillId="4" borderId="6" xfId="2" applyFill="1" applyBorder="1" applyAlignment="1">
      <alignment horizontal="center" vertical="center"/>
    </xf>
    <xf numFmtId="0" fontId="1" fillId="4" borderId="4" xfId="2" applyFill="1" applyBorder="1" applyAlignment="1">
      <alignment horizontal="center" vertical="center"/>
    </xf>
    <xf numFmtId="0" fontId="1" fillId="4" borderId="5" xfId="2" applyFill="1" applyBorder="1" applyAlignment="1">
      <alignment horizontal="center" vertical="center"/>
    </xf>
    <xf numFmtId="0" fontId="1" fillId="4" borderId="1" xfId="2" applyFill="1" applyBorder="1" applyAlignment="1">
      <alignment horizontal="center" vertical="center"/>
    </xf>
    <xf numFmtId="0" fontId="1" fillId="4" borderId="1" xfId="2" applyFill="1" applyBorder="1" applyAlignment="1">
      <alignment vertical="center"/>
    </xf>
    <xf numFmtId="0" fontId="1" fillId="4" borderId="31" xfId="2" applyFill="1" applyBorder="1" applyAlignment="1">
      <alignment vertical="center"/>
    </xf>
    <xf numFmtId="0" fontId="1" fillId="4" borderId="4" xfId="2" applyFill="1" applyBorder="1" applyAlignment="1">
      <alignment horizontal="center" vertical="center"/>
    </xf>
    <xf numFmtId="0" fontId="8" fillId="4" borderId="34" xfId="2" applyFont="1" applyFill="1" applyBorder="1" applyAlignment="1">
      <alignment horizontal="center" vertical="center" wrapText="1"/>
    </xf>
    <xf numFmtId="0" fontId="9" fillId="4" borderId="0" xfId="2" applyFont="1" applyFill="1" applyBorder="1" applyAlignment="1">
      <alignment horizontal="center" vertical="center"/>
    </xf>
    <xf numFmtId="0" fontId="9" fillId="4" borderId="30" xfId="2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/>
    </xf>
    <xf numFmtId="0" fontId="9" fillId="4" borderId="31" xfId="2" applyFont="1" applyFill="1" applyBorder="1" applyAlignment="1">
      <alignment horizontal="center" vertical="center"/>
    </xf>
    <xf numFmtId="0" fontId="9" fillId="4" borderId="4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center" vertical="center"/>
    </xf>
    <xf numFmtId="0" fontId="9" fillId="4" borderId="30" xfId="2" applyFont="1" applyFill="1" applyBorder="1" applyAlignment="1">
      <alignment horizontal="center" vertical="center" wrapText="1"/>
    </xf>
    <xf numFmtId="0" fontId="9" fillId="4" borderId="1" xfId="2" applyFont="1" applyFill="1" applyBorder="1" applyAlignment="1">
      <alignment horizontal="center" vertical="center" wrapText="1"/>
    </xf>
    <xf numFmtId="0" fontId="9" fillId="4" borderId="31" xfId="2" applyFont="1" applyFill="1" applyBorder="1" applyAlignment="1">
      <alignment horizontal="center" vertical="center" wrapText="1"/>
    </xf>
    <xf numFmtId="0" fontId="11" fillId="7" borderId="35" xfId="2" applyFont="1" applyFill="1" applyBorder="1" applyAlignment="1">
      <alignment horizontal="center" vertical="center"/>
    </xf>
    <xf numFmtId="0" fontId="9" fillId="4" borderId="0" xfId="2" applyFont="1" applyFill="1" applyBorder="1" applyAlignment="1">
      <alignment vertical="center"/>
    </xf>
    <xf numFmtId="0" fontId="9" fillId="4" borderId="36" xfId="2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center" vertical="center"/>
    </xf>
    <xf numFmtId="0" fontId="9" fillId="4" borderId="38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36" xfId="2" applyFont="1" applyFill="1" applyBorder="1" applyAlignment="1">
      <alignment horizontal="center" vertical="center" wrapText="1"/>
    </xf>
    <xf numFmtId="0" fontId="9" fillId="4" borderId="37" xfId="2" applyFont="1" applyFill="1" applyBorder="1" applyAlignment="1">
      <alignment horizontal="center" vertical="center" wrapText="1"/>
    </xf>
    <xf numFmtId="0" fontId="9" fillId="4" borderId="38" xfId="2" applyFont="1" applyFill="1" applyBorder="1" applyAlignment="1">
      <alignment horizontal="center" vertical="center" wrapText="1"/>
    </xf>
    <xf numFmtId="0" fontId="11" fillId="7" borderId="34" xfId="2" applyFont="1" applyFill="1" applyBorder="1" applyAlignment="1">
      <alignment horizontal="center" vertical="center"/>
    </xf>
    <xf numFmtId="0" fontId="1" fillId="4" borderId="0" xfId="2" applyFill="1" applyAlignment="1">
      <alignment horizontal="center" vertical="center"/>
    </xf>
    <xf numFmtId="0" fontId="9" fillId="8" borderId="24" xfId="2" applyFont="1" applyFill="1" applyBorder="1" applyAlignment="1">
      <alignment horizontal="center" vertical="center"/>
    </xf>
    <xf numFmtId="0" fontId="9" fillId="9" borderId="24" xfId="2" applyFont="1" applyFill="1" applyBorder="1" applyAlignment="1">
      <alignment horizontal="center" vertical="center"/>
    </xf>
    <xf numFmtId="0" fontId="9" fillId="9" borderId="25" xfId="2" applyFont="1" applyFill="1" applyBorder="1" applyAlignment="1">
      <alignment horizontal="center" vertical="center"/>
    </xf>
    <xf numFmtId="0" fontId="9" fillId="9" borderId="23" xfId="2" applyFont="1" applyFill="1" applyBorder="1" applyAlignment="1">
      <alignment horizontal="center" vertical="center"/>
    </xf>
    <xf numFmtId="0" fontId="9" fillId="9" borderId="35" xfId="2" applyFont="1" applyFill="1" applyBorder="1" applyAlignment="1">
      <alignment horizontal="center" vertical="center"/>
    </xf>
    <xf numFmtId="0" fontId="9" fillId="2" borderId="30" xfId="2" applyFont="1" applyFill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31" xfId="2" applyBorder="1" applyAlignment="1">
      <alignment horizontal="center" vertical="center"/>
    </xf>
    <xf numFmtId="0" fontId="1" fillId="0" borderId="30" xfId="2" applyBorder="1" applyAlignment="1">
      <alignment horizontal="center" vertical="center"/>
    </xf>
    <xf numFmtId="0" fontId="9" fillId="2" borderId="31" xfId="2" applyFont="1" applyFill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11" fillId="7" borderId="33" xfId="2" applyFont="1" applyFill="1" applyBorder="1" applyAlignment="1">
      <alignment horizontal="center" vertical="center"/>
    </xf>
    <xf numFmtId="0" fontId="9" fillId="0" borderId="36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</cellXfs>
  <cellStyles count="3">
    <cellStyle name="Normal" xfId="0" builtinId="0"/>
    <cellStyle name="Normal 2" xfId="1" xr:uid="{B84E4FD6-CD6E-4EE2-AA2F-BED548DBD042}"/>
    <cellStyle name="Normal 3" xfId="2" xr:uid="{0048FE1A-A6B4-4575-8C01-0629611905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38"/>
  <sheetViews>
    <sheetView zoomScale="66" zoomScaleNormal="66" workbookViewId="0">
      <selection activeCell="D30" sqref="D30"/>
    </sheetView>
  </sheetViews>
  <sheetFormatPr defaultRowHeight="12.5" x14ac:dyDescent="0.25"/>
  <cols>
    <col min="1" max="1" width="48.1796875" bestFit="1" customWidth="1"/>
    <col min="2" max="2" width="9.81640625" bestFit="1" customWidth="1"/>
    <col min="3" max="3" width="11.453125" bestFit="1" customWidth="1"/>
    <col min="4" max="7" width="12" bestFit="1" customWidth="1"/>
    <col min="8" max="8" width="4.26953125" bestFit="1" customWidth="1"/>
    <col min="9" max="12" width="4.54296875" bestFit="1" customWidth="1"/>
    <col min="13" max="13" width="5.1796875" bestFit="1" customWidth="1"/>
    <col min="14" max="16" width="4.54296875" bestFit="1" customWidth="1"/>
    <col min="17" max="17" width="5.1796875" bestFit="1" customWidth="1"/>
    <col min="18" max="18" width="4.54296875" bestFit="1" customWidth="1"/>
    <col min="19" max="19" width="5.1796875" bestFit="1" customWidth="1"/>
  </cols>
  <sheetData>
    <row r="1" spans="1:29" x14ac:dyDescent="0.25">
      <c r="A1" s="26" t="s">
        <v>0</v>
      </c>
      <c r="B1" s="35" t="s">
        <v>30</v>
      </c>
      <c r="C1" s="27" t="s">
        <v>27</v>
      </c>
      <c r="D1" s="28"/>
      <c r="E1" s="28"/>
      <c r="F1" s="28"/>
      <c r="G1" s="29"/>
      <c r="H1" s="24" t="s">
        <v>52</v>
      </c>
      <c r="I1" s="24"/>
      <c r="J1" s="24"/>
      <c r="K1" s="24"/>
      <c r="L1" s="24"/>
      <c r="M1" s="24"/>
      <c r="N1" s="24" t="s">
        <v>51</v>
      </c>
      <c r="O1" s="24"/>
      <c r="P1" s="24"/>
      <c r="Q1" s="24"/>
      <c r="R1" s="24"/>
      <c r="S1" s="24"/>
      <c r="T1" s="30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26"/>
      <c r="B2" s="36"/>
      <c r="C2" s="3" t="s">
        <v>34</v>
      </c>
      <c r="D2" s="3" t="s">
        <v>35</v>
      </c>
      <c r="E2" s="3" t="s">
        <v>36</v>
      </c>
      <c r="F2" s="3" t="s">
        <v>37</v>
      </c>
      <c r="G2" s="3" t="s">
        <v>38</v>
      </c>
      <c r="H2" s="3" t="s">
        <v>39</v>
      </c>
      <c r="I2" s="3" t="s">
        <v>40</v>
      </c>
      <c r="J2" s="3" t="s">
        <v>41</v>
      </c>
      <c r="K2" s="3" t="s">
        <v>42</v>
      </c>
      <c r="L2" s="3" t="s">
        <v>43</v>
      </c>
      <c r="M2" s="8" t="s">
        <v>30</v>
      </c>
      <c r="N2" s="3" t="s">
        <v>39</v>
      </c>
      <c r="O2" s="3" t="s">
        <v>40</v>
      </c>
      <c r="P2" s="3" t="s">
        <v>41</v>
      </c>
      <c r="Q2" s="3" t="s">
        <v>42</v>
      </c>
      <c r="R2" s="3" t="s">
        <v>43</v>
      </c>
      <c r="S2" s="8" t="s">
        <v>30</v>
      </c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5">
      <c r="A3" s="3" t="s">
        <v>31</v>
      </c>
      <c r="B3" s="2">
        <v>7</v>
      </c>
      <c r="C3" s="2">
        <v>2</v>
      </c>
      <c r="D3" s="2">
        <v>4</v>
      </c>
      <c r="E3" s="2">
        <v>5</v>
      </c>
      <c r="F3" s="2">
        <v>5</v>
      </c>
      <c r="G3" s="2">
        <v>6</v>
      </c>
      <c r="H3" s="2">
        <v>4</v>
      </c>
      <c r="I3" s="2">
        <v>49</v>
      </c>
      <c r="J3" s="2">
        <v>47</v>
      </c>
      <c r="K3" s="2">
        <v>51</v>
      </c>
      <c r="L3" s="2">
        <v>103</v>
      </c>
      <c r="M3" s="2">
        <f>SUM(H3:L3)</f>
        <v>254</v>
      </c>
      <c r="N3" s="2">
        <v>2</v>
      </c>
      <c r="O3" s="2">
        <v>9</v>
      </c>
      <c r="P3" s="2">
        <v>19</v>
      </c>
      <c r="Q3" s="2">
        <v>21</v>
      </c>
      <c r="R3" s="2">
        <v>52</v>
      </c>
      <c r="S3" s="2">
        <f>SUM(N3:R3)</f>
        <v>103</v>
      </c>
    </row>
    <row r="4" spans="1:29" x14ac:dyDescent="0.25">
      <c r="A4" s="3" t="s">
        <v>32</v>
      </c>
      <c r="B4" s="2">
        <v>11</v>
      </c>
      <c r="C4" s="2">
        <v>5</v>
      </c>
      <c r="D4" s="2">
        <v>9</v>
      </c>
      <c r="E4" s="2">
        <v>10</v>
      </c>
      <c r="F4" s="2">
        <v>11</v>
      </c>
      <c r="G4" s="2">
        <v>10</v>
      </c>
      <c r="H4" s="2">
        <v>51</v>
      </c>
      <c r="I4" s="2">
        <v>72</v>
      </c>
      <c r="J4" s="2">
        <v>83</v>
      </c>
      <c r="K4" s="2">
        <v>120</v>
      </c>
      <c r="L4" s="2">
        <v>126</v>
      </c>
      <c r="M4" s="2">
        <f>SUM(H4:L4)</f>
        <v>452</v>
      </c>
      <c r="N4" s="2">
        <v>37</v>
      </c>
      <c r="O4" s="2">
        <v>37</v>
      </c>
      <c r="P4" s="2">
        <v>50</v>
      </c>
      <c r="Q4" s="2">
        <v>49</v>
      </c>
      <c r="R4" s="2">
        <v>26</v>
      </c>
      <c r="S4" s="2">
        <f t="shared" ref="S4:S6" si="0">SUM(N4:R4)</f>
        <v>199</v>
      </c>
    </row>
    <row r="5" spans="1:29" x14ac:dyDescent="0.25">
      <c r="A5" s="3" t="s">
        <v>33</v>
      </c>
      <c r="B5" s="2">
        <v>9</v>
      </c>
      <c r="C5" s="2">
        <v>2</v>
      </c>
      <c r="D5" s="2">
        <v>4</v>
      </c>
      <c r="E5" s="2">
        <v>4</v>
      </c>
      <c r="F5" s="2">
        <v>3</v>
      </c>
      <c r="G5" s="2">
        <v>5</v>
      </c>
      <c r="H5" s="2">
        <v>6</v>
      </c>
      <c r="I5" s="2">
        <v>14</v>
      </c>
      <c r="J5" s="2">
        <v>33</v>
      </c>
      <c r="K5" s="2">
        <v>31</v>
      </c>
      <c r="L5" s="2">
        <v>49</v>
      </c>
      <c r="M5" s="2">
        <f>SUM(H5:L5)</f>
        <v>133</v>
      </c>
      <c r="N5" s="2"/>
      <c r="O5" s="2"/>
      <c r="P5" s="2"/>
      <c r="Q5" s="2"/>
      <c r="R5" s="2"/>
      <c r="S5" s="2">
        <f t="shared" si="0"/>
        <v>0</v>
      </c>
    </row>
    <row r="6" spans="1:29" ht="13" x14ac:dyDescent="0.3">
      <c r="A6" s="7" t="s">
        <v>44</v>
      </c>
      <c r="B6" s="2">
        <f>SUM(B3:B5)</f>
        <v>27</v>
      </c>
      <c r="C6" s="2">
        <f t="shared" ref="C6:L6" si="1">SUM(C3:C5)</f>
        <v>9</v>
      </c>
      <c r="D6" s="2">
        <f t="shared" si="1"/>
        <v>17</v>
      </c>
      <c r="E6" s="2">
        <f t="shared" si="1"/>
        <v>19</v>
      </c>
      <c r="F6" s="2">
        <f t="shared" si="1"/>
        <v>19</v>
      </c>
      <c r="G6" s="2">
        <f t="shared" si="1"/>
        <v>21</v>
      </c>
      <c r="H6" s="2">
        <f t="shared" si="1"/>
        <v>61</v>
      </c>
      <c r="I6" s="2">
        <f t="shared" si="1"/>
        <v>135</v>
      </c>
      <c r="J6" s="2">
        <f t="shared" si="1"/>
        <v>163</v>
      </c>
      <c r="K6" s="2">
        <f t="shared" si="1"/>
        <v>202</v>
      </c>
      <c r="L6" s="2">
        <f t="shared" si="1"/>
        <v>278</v>
      </c>
      <c r="M6" s="2">
        <f>SUM(H6:L6)</f>
        <v>839</v>
      </c>
      <c r="N6" s="2">
        <f>SUM(N3:N5)</f>
        <v>39</v>
      </c>
      <c r="O6" s="2">
        <f>SUM(O3:O5)</f>
        <v>46</v>
      </c>
      <c r="P6" s="2">
        <f>SUM(P3:P5)</f>
        <v>69</v>
      </c>
      <c r="Q6" s="2">
        <f>SUM(Q3:Q5)</f>
        <v>70</v>
      </c>
      <c r="R6" s="2">
        <f>SUM(R3:R5)</f>
        <v>78</v>
      </c>
      <c r="S6" s="2">
        <f t="shared" si="0"/>
        <v>302</v>
      </c>
    </row>
    <row r="7" spans="1:29" x14ac:dyDescent="0.25">
      <c r="G7" s="1"/>
      <c r="H7" s="1"/>
      <c r="I7" s="1"/>
      <c r="J7" s="1"/>
      <c r="K7" s="1"/>
      <c r="L7" s="1"/>
    </row>
    <row r="8" spans="1:29" x14ac:dyDescent="0.25">
      <c r="G8" s="1"/>
      <c r="H8" s="1"/>
      <c r="I8" s="1"/>
      <c r="J8" s="1"/>
      <c r="K8" s="1"/>
      <c r="L8" s="1"/>
      <c r="M8" s="1"/>
      <c r="N8" s="1"/>
      <c r="O8" s="1"/>
      <c r="P8" s="1"/>
    </row>
    <row r="9" spans="1:29" x14ac:dyDescent="0.25">
      <c r="A9" s="32" t="s">
        <v>55</v>
      </c>
      <c r="B9" s="34" t="s">
        <v>27</v>
      </c>
      <c r="C9" s="28"/>
      <c r="D9" s="28"/>
      <c r="E9" s="28"/>
      <c r="F9" s="29"/>
      <c r="G9" s="24" t="s">
        <v>53</v>
      </c>
      <c r="H9" s="24"/>
      <c r="I9" s="24"/>
      <c r="J9" s="24"/>
      <c r="K9" s="24"/>
      <c r="L9" s="24" t="s">
        <v>54</v>
      </c>
      <c r="M9" s="24"/>
      <c r="N9" s="24"/>
      <c r="O9" s="24"/>
      <c r="P9" s="24"/>
      <c r="Q9" s="37" t="s">
        <v>30</v>
      </c>
      <c r="R9" s="24" t="s">
        <v>28</v>
      </c>
      <c r="S9" s="25"/>
      <c r="T9" s="25"/>
      <c r="U9" s="25"/>
      <c r="V9" s="25"/>
      <c r="W9" s="24" t="s">
        <v>29</v>
      </c>
      <c r="X9" s="25"/>
      <c r="Y9" s="25"/>
      <c r="Z9" s="25"/>
      <c r="AA9" s="25"/>
    </row>
    <row r="10" spans="1:29" x14ac:dyDescent="0.25">
      <c r="A10" s="33"/>
      <c r="B10" s="3" t="s">
        <v>34</v>
      </c>
      <c r="C10" s="3" t="s">
        <v>35</v>
      </c>
      <c r="D10" s="3" t="s">
        <v>36</v>
      </c>
      <c r="E10" s="3" t="s">
        <v>37</v>
      </c>
      <c r="F10" s="3" t="s">
        <v>38</v>
      </c>
      <c r="G10" s="3" t="s">
        <v>39</v>
      </c>
      <c r="H10" s="3" t="s">
        <v>40</v>
      </c>
      <c r="I10" s="3" t="s">
        <v>41</v>
      </c>
      <c r="J10" s="3" t="s">
        <v>42</v>
      </c>
      <c r="K10" s="3" t="s">
        <v>43</v>
      </c>
      <c r="L10" s="3" t="s">
        <v>46</v>
      </c>
      <c r="M10" s="3" t="s">
        <v>47</v>
      </c>
      <c r="N10" s="3" t="s">
        <v>48</v>
      </c>
      <c r="O10" s="3" t="s">
        <v>49</v>
      </c>
      <c r="P10" s="3" t="s">
        <v>50</v>
      </c>
      <c r="Q10" s="37"/>
      <c r="R10" s="3" t="s">
        <v>39</v>
      </c>
      <c r="S10" s="3" t="s">
        <v>40</v>
      </c>
      <c r="T10" s="3" t="s">
        <v>41</v>
      </c>
      <c r="U10" s="3" t="s">
        <v>42</v>
      </c>
      <c r="V10" s="3" t="s">
        <v>43</v>
      </c>
      <c r="W10" s="3" t="s">
        <v>39</v>
      </c>
      <c r="X10" s="3" t="s">
        <v>40</v>
      </c>
      <c r="Y10" s="3" t="s">
        <v>41</v>
      </c>
      <c r="Z10" s="3" t="s">
        <v>42</v>
      </c>
      <c r="AA10" s="3" t="s">
        <v>43</v>
      </c>
    </row>
    <row r="11" spans="1:29" s="12" customFormat="1" x14ac:dyDescent="0.25">
      <c r="A11" s="9" t="s">
        <v>1</v>
      </c>
      <c r="B11" s="10" t="s">
        <v>45</v>
      </c>
      <c r="C11" s="10" t="s">
        <v>45</v>
      </c>
      <c r="D11" s="10" t="s">
        <v>45</v>
      </c>
      <c r="E11" s="10" t="s">
        <v>45</v>
      </c>
      <c r="F11" s="10" t="s">
        <v>45</v>
      </c>
      <c r="G11" s="9">
        <v>6</v>
      </c>
      <c r="H11" s="9">
        <v>10</v>
      </c>
      <c r="I11" s="9">
        <v>8</v>
      </c>
      <c r="J11" s="9">
        <v>6</v>
      </c>
      <c r="K11" s="9">
        <v>2</v>
      </c>
      <c r="L11" s="11"/>
      <c r="M11" s="11"/>
      <c r="N11" s="11">
        <v>2</v>
      </c>
      <c r="O11" s="11"/>
      <c r="P11" s="11"/>
      <c r="Q11" s="11">
        <f>SUM(G11:P11)</f>
        <v>34</v>
      </c>
      <c r="R11" s="9"/>
      <c r="S11" s="9"/>
      <c r="T11" s="9"/>
      <c r="U11" s="9"/>
      <c r="V11" s="9"/>
      <c r="W11" s="9">
        <v>1</v>
      </c>
      <c r="X11" s="9">
        <v>1</v>
      </c>
      <c r="Y11" s="9">
        <v>2</v>
      </c>
      <c r="Z11" s="9">
        <v>1</v>
      </c>
      <c r="AA11" s="9">
        <v>1</v>
      </c>
    </row>
    <row r="12" spans="1:29" s="16" customFormat="1" x14ac:dyDescent="0.25">
      <c r="A12" s="14" t="s">
        <v>2</v>
      </c>
      <c r="B12" s="14"/>
      <c r="C12" s="14"/>
      <c r="D12" s="14"/>
      <c r="E12" s="14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1">
        <f t="shared" ref="Q12:Q35" si="2">SUM(G12:P12)</f>
        <v>0</v>
      </c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9" s="12" customFormat="1" x14ac:dyDescent="0.25">
      <c r="A13" s="9" t="s">
        <v>3</v>
      </c>
      <c r="B13" s="10" t="s">
        <v>45</v>
      </c>
      <c r="C13" s="10" t="s">
        <v>45</v>
      </c>
      <c r="D13" s="10" t="s">
        <v>45</v>
      </c>
      <c r="E13" s="10" t="s">
        <v>45</v>
      </c>
      <c r="F13" s="10" t="s">
        <v>45</v>
      </c>
      <c r="G13" s="9">
        <v>10</v>
      </c>
      <c r="H13" s="9">
        <v>2</v>
      </c>
      <c r="I13" s="9">
        <v>2</v>
      </c>
      <c r="J13" s="11"/>
      <c r="K13" s="11"/>
      <c r="L13" s="11"/>
      <c r="M13" s="11"/>
      <c r="N13" s="11"/>
      <c r="O13" s="11"/>
      <c r="P13" s="11"/>
      <c r="Q13" s="11">
        <f t="shared" si="2"/>
        <v>14</v>
      </c>
      <c r="R13" s="9"/>
      <c r="S13" s="11"/>
      <c r="T13" s="11"/>
      <c r="U13" s="11"/>
      <c r="V13" s="11"/>
      <c r="W13" s="9">
        <v>3</v>
      </c>
      <c r="X13" s="11"/>
      <c r="Y13" s="11"/>
      <c r="Z13" s="11"/>
      <c r="AA13" s="11"/>
    </row>
    <row r="14" spans="1:29" x14ac:dyDescent="0.25">
      <c r="A14" s="4" t="s">
        <v>4</v>
      </c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11">
        <f t="shared" si="2"/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9" x14ac:dyDescent="0.25">
      <c r="A15" s="4" t="s">
        <v>5</v>
      </c>
      <c r="B15" s="5" t="s">
        <v>45</v>
      </c>
      <c r="C15" s="5" t="s">
        <v>45</v>
      </c>
      <c r="D15" s="5" t="s">
        <v>45</v>
      </c>
      <c r="E15" s="5" t="s">
        <v>45</v>
      </c>
      <c r="F15" s="5" t="s">
        <v>45</v>
      </c>
      <c r="G15" s="4">
        <v>3</v>
      </c>
      <c r="H15" s="4">
        <v>6</v>
      </c>
      <c r="I15" s="4">
        <v>6</v>
      </c>
      <c r="J15" s="4">
        <v>5</v>
      </c>
      <c r="K15" s="4">
        <v>19</v>
      </c>
      <c r="L15" s="2"/>
      <c r="M15" s="2"/>
      <c r="N15" s="2"/>
      <c r="O15" s="2"/>
      <c r="P15" s="2"/>
      <c r="Q15" s="11">
        <f t="shared" si="2"/>
        <v>39</v>
      </c>
      <c r="R15" s="4"/>
      <c r="S15" s="4"/>
      <c r="T15" s="4"/>
      <c r="U15" s="4"/>
      <c r="V15" s="4">
        <v>1</v>
      </c>
      <c r="W15" s="4">
        <v>2</v>
      </c>
      <c r="X15" s="4">
        <v>2</v>
      </c>
      <c r="Y15" s="4">
        <v>2</v>
      </c>
      <c r="Z15" s="4">
        <v>2</v>
      </c>
      <c r="AA15" s="4">
        <v>3</v>
      </c>
    </row>
    <row r="16" spans="1:29" s="16" customFormat="1" x14ac:dyDescent="0.25">
      <c r="A16" s="14" t="s">
        <v>6</v>
      </c>
      <c r="B16" s="17" t="s">
        <v>45</v>
      </c>
      <c r="C16" s="17" t="s">
        <v>45</v>
      </c>
      <c r="D16" s="17" t="s">
        <v>45</v>
      </c>
      <c r="E16" s="17" t="s">
        <v>45</v>
      </c>
      <c r="F16" s="17" t="s">
        <v>45</v>
      </c>
      <c r="G16" s="14">
        <v>3</v>
      </c>
      <c r="H16" s="14">
        <v>2</v>
      </c>
      <c r="I16" s="14">
        <v>5</v>
      </c>
      <c r="J16" s="14">
        <v>6</v>
      </c>
      <c r="K16" s="14">
        <v>9</v>
      </c>
      <c r="L16" s="15"/>
      <c r="M16" s="15"/>
      <c r="N16" s="15"/>
      <c r="O16" s="15"/>
      <c r="P16" s="15"/>
      <c r="Q16" s="11">
        <f t="shared" si="2"/>
        <v>25</v>
      </c>
      <c r="R16" s="14"/>
      <c r="S16" s="14"/>
      <c r="T16" s="14"/>
      <c r="U16" s="14"/>
      <c r="V16" s="14"/>
      <c r="W16" s="14">
        <v>2</v>
      </c>
      <c r="X16" s="14">
        <v>2</v>
      </c>
      <c r="Y16" s="14">
        <v>2</v>
      </c>
      <c r="Z16" s="14">
        <v>2</v>
      </c>
      <c r="AA16" s="14">
        <v>3</v>
      </c>
    </row>
    <row r="17" spans="1:27" s="16" customFormat="1" x14ac:dyDescent="0.25">
      <c r="A17" s="14" t="s">
        <v>7</v>
      </c>
      <c r="B17" s="14"/>
      <c r="C17" s="17" t="s">
        <v>45</v>
      </c>
      <c r="D17" s="17" t="s">
        <v>45</v>
      </c>
      <c r="E17" s="17" t="s">
        <v>45</v>
      </c>
      <c r="F17" s="17" t="s">
        <v>45</v>
      </c>
      <c r="G17" s="15"/>
      <c r="H17" s="14">
        <v>5</v>
      </c>
      <c r="I17" s="14">
        <v>2</v>
      </c>
      <c r="J17" s="14">
        <v>1</v>
      </c>
      <c r="K17" s="14">
        <v>3</v>
      </c>
      <c r="L17" s="15"/>
      <c r="M17" s="15"/>
      <c r="N17" s="15"/>
      <c r="O17" s="15"/>
      <c r="P17" s="15"/>
      <c r="Q17" s="11">
        <f t="shared" si="2"/>
        <v>11</v>
      </c>
      <c r="R17" s="15"/>
      <c r="S17" s="14"/>
      <c r="T17" s="14"/>
      <c r="U17" s="14"/>
      <c r="V17" s="14"/>
      <c r="W17" s="15"/>
      <c r="X17" s="14">
        <v>1</v>
      </c>
      <c r="Y17" s="14">
        <v>1</v>
      </c>
      <c r="Z17" s="14">
        <v>1</v>
      </c>
      <c r="AA17" s="14">
        <v>1</v>
      </c>
    </row>
    <row r="18" spans="1:27" s="16" customFormat="1" x14ac:dyDescent="0.25">
      <c r="A18" s="14" t="s">
        <v>8</v>
      </c>
      <c r="B18" s="14"/>
      <c r="C18" s="14"/>
      <c r="D18" s="14"/>
      <c r="E18" s="14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1">
        <f t="shared" si="2"/>
        <v>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</row>
    <row r="19" spans="1:27" s="16" customFormat="1" x14ac:dyDescent="0.25">
      <c r="A19" s="14" t="s">
        <v>9</v>
      </c>
      <c r="B19" s="14"/>
      <c r="C19" s="14"/>
      <c r="D19" s="14"/>
      <c r="E19" s="14"/>
      <c r="F19" s="17" t="s">
        <v>45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1">
        <f t="shared" si="2"/>
        <v>0</v>
      </c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16" customFormat="1" x14ac:dyDescent="0.25">
      <c r="A20" s="14" t="s">
        <v>10</v>
      </c>
      <c r="B20" s="14"/>
      <c r="C20" s="14"/>
      <c r="D20" s="14"/>
      <c r="E20" s="14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1">
        <f t="shared" si="2"/>
        <v>0</v>
      </c>
      <c r="R20" s="15"/>
      <c r="S20" s="15"/>
      <c r="T20" s="15"/>
      <c r="U20" s="15"/>
      <c r="V20" s="15"/>
      <c r="W20" s="15"/>
      <c r="X20" s="15"/>
      <c r="Y20" s="15"/>
      <c r="Z20" s="15"/>
      <c r="AA20" s="15"/>
    </row>
    <row r="21" spans="1:27" s="16" customFormat="1" x14ac:dyDescent="0.25">
      <c r="A21" s="14" t="s">
        <v>11</v>
      </c>
      <c r="B21" s="17" t="s">
        <v>45</v>
      </c>
      <c r="C21" s="17" t="s">
        <v>45</v>
      </c>
      <c r="D21" s="17" t="s">
        <v>45</v>
      </c>
      <c r="E21" s="14"/>
      <c r="F21" s="14"/>
      <c r="G21" s="14">
        <v>3</v>
      </c>
      <c r="H21" s="14">
        <v>3</v>
      </c>
      <c r="I21" s="14">
        <v>2</v>
      </c>
      <c r="J21" s="14"/>
      <c r="K21" s="14"/>
      <c r="L21" s="15"/>
      <c r="M21" s="15"/>
      <c r="N21" s="15"/>
      <c r="O21" s="15"/>
      <c r="P21" s="15"/>
      <c r="Q21" s="11">
        <f t="shared" si="2"/>
        <v>8</v>
      </c>
      <c r="R21" s="14"/>
      <c r="S21" s="14"/>
      <c r="T21" s="14"/>
      <c r="U21" s="14"/>
      <c r="V21" s="14"/>
      <c r="W21" s="14">
        <v>2</v>
      </c>
      <c r="X21" s="15"/>
      <c r="Y21" s="14">
        <v>1</v>
      </c>
      <c r="Z21" s="14"/>
      <c r="AA21" s="14"/>
    </row>
    <row r="22" spans="1:27" s="16" customFormat="1" x14ac:dyDescent="0.25">
      <c r="A22" s="14" t="s">
        <v>12</v>
      </c>
      <c r="B22" s="14"/>
      <c r="C22" s="17" t="s">
        <v>45</v>
      </c>
      <c r="D22" s="17" t="s">
        <v>45</v>
      </c>
      <c r="E22" s="17" t="s">
        <v>45</v>
      </c>
      <c r="F22" s="17" t="s">
        <v>45</v>
      </c>
      <c r="G22" s="14"/>
      <c r="H22" s="14">
        <v>4</v>
      </c>
      <c r="I22" s="14">
        <v>24</v>
      </c>
      <c r="J22" s="14">
        <v>24</v>
      </c>
      <c r="K22" s="14">
        <v>31</v>
      </c>
      <c r="L22" s="15"/>
      <c r="M22" s="15"/>
      <c r="N22" s="15"/>
      <c r="O22" s="15"/>
      <c r="P22" s="15"/>
      <c r="Q22" s="11">
        <f t="shared" si="2"/>
        <v>83</v>
      </c>
      <c r="R22" s="14"/>
      <c r="S22" s="14">
        <v>1</v>
      </c>
      <c r="T22" s="14">
        <v>1</v>
      </c>
      <c r="U22" s="14">
        <v>1</v>
      </c>
      <c r="V22" s="14">
        <v>1</v>
      </c>
      <c r="W22" s="14"/>
      <c r="X22" s="14"/>
      <c r="Y22" s="14"/>
      <c r="Z22" s="14"/>
      <c r="AA22" s="14"/>
    </row>
    <row r="23" spans="1:27" s="16" customFormat="1" x14ac:dyDescent="0.25">
      <c r="A23" s="14" t="s">
        <v>13</v>
      </c>
      <c r="B23" s="14"/>
      <c r="C23" s="14"/>
      <c r="D23" s="14"/>
      <c r="E23" s="14"/>
      <c r="F23" s="17" t="s">
        <v>45</v>
      </c>
      <c r="G23" s="14"/>
      <c r="H23" s="14"/>
      <c r="I23" s="14"/>
      <c r="J23" s="14"/>
      <c r="K23" s="14">
        <v>6</v>
      </c>
      <c r="L23" s="15"/>
      <c r="M23" s="15"/>
      <c r="N23" s="15"/>
      <c r="O23" s="15"/>
      <c r="P23" s="15"/>
      <c r="Q23" s="11">
        <f t="shared" si="2"/>
        <v>6</v>
      </c>
      <c r="R23" s="14"/>
      <c r="S23" s="14"/>
      <c r="T23" s="14"/>
      <c r="U23" s="14"/>
      <c r="V23" s="14">
        <v>1</v>
      </c>
      <c r="W23" s="14"/>
      <c r="X23" s="14"/>
      <c r="Y23" s="14"/>
      <c r="Z23" s="14"/>
      <c r="AA23" s="14"/>
    </row>
    <row r="24" spans="1:27" x14ac:dyDescent="0.25">
      <c r="A24" s="4" t="s">
        <v>14</v>
      </c>
      <c r="B24" s="5" t="s">
        <v>45</v>
      </c>
      <c r="C24" s="5" t="s">
        <v>45</v>
      </c>
      <c r="D24" s="5" t="s">
        <v>45</v>
      </c>
      <c r="E24" s="5" t="s">
        <v>45</v>
      </c>
      <c r="F24" s="5" t="s">
        <v>45</v>
      </c>
      <c r="G24" s="4">
        <v>1</v>
      </c>
      <c r="H24" s="4">
        <v>8</v>
      </c>
      <c r="I24" s="4">
        <v>6</v>
      </c>
      <c r="J24" s="4">
        <v>15</v>
      </c>
      <c r="K24" s="4">
        <v>24</v>
      </c>
      <c r="L24" s="2">
        <v>2</v>
      </c>
      <c r="M24" s="2">
        <v>5</v>
      </c>
      <c r="N24" s="2">
        <v>4</v>
      </c>
      <c r="O24" s="2">
        <v>8</v>
      </c>
      <c r="P24" s="2">
        <v>10</v>
      </c>
      <c r="Q24" s="11">
        <f t="shared" si="2"/>
        <v>83</v>
      </c>
      <c r="R24" s="4"/>
      <c r="S24" s="4"/>
      <c r="T24" s="4"/>
      <c r="U24" s="4"/>
      <c r="V24" s="4"/>
      <c r="W24" s="4">
        <v>2</v>
      </c>
      <c r="X24" s="4">
        <v>2</v>
      </c>
      <c r="Y24" s="4">
        <v>2</v>
      </c>
      <c r="Z24" s="4">
        <v>2</v>
      </c>
      <c r="AA24" s="4">
        <v>2</v>
      </c>
    </row>
    <row r="25" spans="1:27" x14ac:dyDescent="0.25">
      <c r="A25" s="4" t="s">
        <v>15</v>
      </c>
      <c r="B25" s="4"/>
      <c r="C25" s="5" t="s">
        <v>45</v>
      </c>
      <c r="D25" s="5" t="s">
        <v>45</v>
      </c>
      <c r="E25" s="5" t="s">
        <v>45</v>
      </c>
      <c r="F25" s="5" t="s">
        <v>45</v>
      </c>
      <c r="G25" s="2"/>
      <c r="H25" s="4">
        <v>30</v>
      </c>
      <c r="I25" s="4">
        <v>16</v>
      </c>
      <c r="J25" s="4">
        <v>20</v>
      </c>
      <c r="K25" s="4">
        <v>42</v>
      </c>
      <c r="L25" s="2"/>
      <c r="M25" s="2"/>
      <c r="N25" s="2">
        <v>14</v>
      </c>
      <c r="O25" s="2">
        <v>12</v>
      </c>
      <c r="P25" s="2">
        <v>35</v>
      </c>
      <c r="Q25" s="11">
        <f t="shared" si="2"/>
        <v>169</v>
      </c>
      <c r="R25" s="2"/>
      <c r="S25" s="4">
        <v>2</v>
      </c>
      <c r="T25" s="4">
        <v>2</v>
      </c>
      <c r="U25" s="4">
        <v>1</v>
      </c>
      <c r="V25" s="4">
        <v>1</v>
      </c>
      <c r="W25" s="2"/>
      <c r="X25" s="4"/>
      <c r="Y25" s="4"/>
      <c r="Z25" s="4"/>
      <c r="AA25" s="4">
        <v>1</v>
      </c>
    </row>
    <row r="26" spans="1:27" x14ac:dyDescent="0.25">
      <c r="A26" s="4" t="s">
        <v>16</v>
      </c>
      <c r="B26" s="4"/>
      <c r="C26" s="5" t="s">
        <v>45</v>
      </c>
      <c r="D26" s="5" t="s">
        <v>45</v>
      </c>
      <c r="E26" s="5" t="s">
        <v>45</v>
      </c>
      <c r="F26" s="5" t="s">
        <v>45</v>
      </c>
      <c r="G26" s="2"/>
      <c r="H26" s="4">
        <v>5</v>
      </c>
      <c r="I26" s="4">
        <v>11</v>
      </c>
      <c r="J26" s="4">
        <v>6</v>
      </c>
      <c r="K26" s="4">
        <v>5</v>
      </c>
      <c r="L26" s="2"/>
      <c r="M26" s="2">
        <v>4</v>
      </c>
      <c r="N26" s="2">
        <v>1</v>
      </c>
      <c r="O26" s="2">
        <v>1</v>
      </c>
      <c r="P26" s="2">
        <v>2</v>
      </c>
      <c r="Q26" s="11">
        <f t="shared" si="2"/>
        <v>35</v>
      </c>
      <c r="R26" s="2"/>
      <c r="S26" s="4">
        <v>1</v>
      </c>
      <c r="T26" s="4">
        <v>1</v>
      </c>
      <c r="U26" s="4">
        <v>1</v>
      </c>
      <c r="V26" s="4">
        <v>1</v>
      </c>
      <c r="W26" s="2"/>
      <c r="X26" s="4">
        <v>1</v>
      </c>
      <c r="Y26" s="4">
        <v>1</v>
      </c>
      <c r="Z26" s="4">
        <v>1</v>
      </c>
      <c r="AA26" s="4">
        <v>1</v>
      </c>
    </row>
    <row r="27" spans="1:27" s="12" customFormat="1" x14ac:dyDescent="0.25">
      <c r="A27" s="9" t="s">
        <v>17</v>
      </c>
      <c r="B27" s="10" t="s">
        <v>45</v>
      </c>
      <c r="C27" s="10" t="s">
        <v>45</v>
      </c>
      <c r="D27" s="10" t="s">
        <v>45</v>
      </c>
      <c r="E27" s="10" t="s">
        <v>45</v>
      </c>
      <c r="F27" s="10" t="s">
        <v>45</v>
      </c>
      <c r="G27" s="9">
        <v>3</v>
      </c>
      <c r="H27" s="9">
        <v>3</v>
      </c>
      <c r="I27" s="9">
        <v>12</v>
      </c>
      <c r="J27" s="9">
        <v>12</v>
      </c>
      <c r="K27" s="9">
        <v>12</v>
      </c>
      <c r="L27" s="11">
        <v>2</v>
      </c>
      <c r="M27" s="11">
        <v>4</v>
      </c>
      <c r="N27" s="11">
        <v>2</v>
      </c>
      <c r="O27" s="11">
        <v>6</v>
      </c>
      <c r="P27" s="11">
        <v>3</v>
      </c>
      <c r="Q27" s="11">
        <f t="shared" si="2"/>
        <v>59</v>
      </c>
      <c r="R27" s="9"/>
      <c r="S27" s="9">
        <v>1</v>
      </c>
      <c r="T27" s="9">
        <v>2</v>
      </c>
      <c r="U27" s="9">
        <v>2</v>
      </c>
      <c r="V27" s="9">
        <v>2</v>
      </c>
      <c r="W27" s="9"/>
      <c r="X27" s="9"/>
      <c r="Y27" s="9"/>
      <c r="Z27" s="9"/>
      <c r="AA27" s="9">
        <v>1</v>
      </c>
    </row>
    <row r="28" spans="1:27" s="12" customFormat="1" x14ac:dyDescent="0.25">
      <c r="A28" s="9" t="s">
        <v>18</v>
      </c>
      <c r="B28" s="9"/>
      <c r="C28" s="10" t="s">
        <v>45</v>
      </c>
      <c r="D28" s="10" t="s">
        <v>45</v>
      </c>
      <c r="E28" s="10" t="s">
        <v>45</v>
      </c>
      <c r="F28" s="9"/>
      <c r="G28" s="11"/>
      <c r="H28" s="9">
        <v>2</v>
      </c>
      <c r="I28" s="9">
        <v>1</v>
      </c>
      <c r="J28" s="9">
        <v>5</v>
      </c>
      <c r="K28" s="11"/>
      <c r="L28" s="11"/>
      <c r="M28" s="11"/>
      <c r="N28" s="11"/>
      <c r="O28" s="11">
        <v>1</v>
      </c>
      <c r="P28" s="11"/>
      <c r="Q28" s="11">
        <f t="shared" si="2"/>
        <v>9</v>
      </c>
      <c r="R28" s="11"/>
      <c r="S28" s="9">
        <v>1</v>
      </c>
      <c r="T28" s="11"/>
      <c r="U28" s="11"/>
      <c r="V28" s="11"/>
      <c r="W28" s="11"/>
      <c r="X28" s="9">
        <v>2</v>
      </c>
      <c r="Y28" s="11"/>
      <c r="Z28" s="11"/>
      <c r="AA28" s="11"/>
    </row>
    <row r="29" spans="1:27" x14ac:dyDescent="0.25">
      <c r="A29" s="4" t="s">
        <v>19</v>
      </c>
      <c r="B29" s="4"/>
      <c r="C29" s="4"/>
      <c r="D29" s="5" t="s">
        <v>45</v>
      </c>
      <c r="E29" s="5" t="s">
        <v>45</v>
      </c>
      <c r="F29" s="5" t="s">
        <v>45</v>
      </c>
      <c r="G29" s="2"/>
      <c r="H29" s="2"/>
      <c r="I29" s="4">
        <v>8</v>
      </c>
      <c r="J29" s="4">
        <v>5</v>
      </c>
      <c r="K29" s="4">
        <v>8</v>
      </c>
      <c r="L29" s="2"/>
      <c r="M29" s="2"/>
      <c r="N29" s="2"/>
      <c r="O29" s="2"/>
      <c r="P29" s="2"/>
      <c r="Q29" s="11">
        <f t="shared" si="2"/>
        <v>21</v>
      </c>
      <c r="R29" s="2"/>
      <c r="S29" s="2"/>
      <c r="T29" s="4">
        <v>1</v>
      </c>
      <c r="U29" s="4">
        <v>1</v>
      </c>
      <c r="V29" s="4"/>
      <c r="W29" s="2"/>
      <c r="X29" s="2"/>
      <c r="Y29" s="4">
        <v>1</v>
      </c>
      <c r="Z29" s="2"/>
      <c r="AA29" s="4">
        <v>1</v>
      </c>
    </row>
    <row r="30" spans="1:27" s="12" customFormat="1" x14ac:dyDescent="0.25">
      <c r="A30" s="9" t="s">
        <v>20</v>
      </c>
      <c r="B30" s="9"/>
      <c r="C30" s="10" t="s">
        <v>45</v>
      </c>
      <c r="D30" s="10" t="s">
        <v>45</v>
      </c>
      <c r="E30" s="10" t="s">
        <v>45</v>
      </c>
      <c r="F30" s="10" t="s">
        <v>45</v>
      </c>
      <c r="G30" s="11"/>
      <c r="H30" s="9">
        <v>8</v>
      </c>
      <c r="I30" s="9">
        <v>12</v>
      </c>
      <c r="J30" s="9">
        <v>15</v>
      </c>
      <c r="K30" s="9">
        <v>17</v>
      </c>
      <c r="L30" s="11"/>
      <c r="M30" s="11">
        <v>2</v>
      </c>
      <c r="N30" s="11">
        <v>2</v>
      </c>
      <c r="O30" s="11">
        <v>5</v>
      </c>
      <c r="P30" s="11"/>
      <c r="Q30" s="11">
        <f t="shared" si="2"/>
        <v>61</v>
      </c>
      <c r="R30" s="11"/>
      <c r="S30" s="9"/>
      <c r="T30" s="9">
        <v>1</v>
      </c>
      <c r="U30" s="9"/>
      <c r="V30" s="9"/>
      <c r="W30" s="11"/>
      <c r="X30" s="9">
        <v>1</v>
      </c>
      <c r="Y30" s="9"/>
      <c r="Z30" s="9">
        <v>1</v>
      </c>
      <c r="AA30" s="9">
        <v>1</v>
      </c>
    </row>
    <row r="31" spans="1:27" s="12" customFormat="1" x14ac:dyDescent="0.25">
      <c r="A31" s="9" t="s">
        <v>21</v>
      </c>
      <c r="B31" s="9"/>
      <c r="C31" s="10" t="s">
        <v>45</v>
      </c>
      <c r="D31" s="10" t="s">
        <v>45</v>
      </c>
      <c r="E31" s="10" t="s">
        <v>45</v>
      </c>
      <c r="F31" s="10" t="s">
        <v>45</v>
      </c>
      <c r="G31" s="11"/>
      <c r="H31" s="9">
        <v>4</v>
      </c>
      <c r="I31" s="9">
        <v>4</v>
      </c>
      <c r="J31" s="9">
        <v>14</v>
      </c>
      <c r="K31" s="9">
        <v>20</v>
      </c>
      <c r="L31" s="11"/>
      <c r="M31" s="11">
        <v>4</v>
      </c>
      <c r="N31" s="11">
        <v>3</v>
      </c>
      <c r="O31" s="11">
        <v>10</v>
      </c>
      <c r="P31" s="11"/>
      <c r="Q31" s="11">
        <f t="shared" si="2"/>
        <v>59</v>
      </c>
      <c r="R31" s="11"/>
      <c r="S31" s="9"/>
      <c r="T31" s="9">
        <v>1</v>
      </c>
      <c r="U31" s="9">
        <v>1</v>
      </c>
      <c r="V31" s="9">
        <v>1</v>
      </c>
      <c r="W31" s="11"/>
      <c r="X31" s="9">
        <v>2</v>
      </c>
      <c r="Y31" s="9">
        <v>1</v>
      </c>
      <c r="Z31" s="9">
        <v>1</v>
      </c>
      <c r="AA31" s="9">
        <v>1</v>
      </c>
    </row>
    <row r="32" spans="1:27" s="12" customFormat="1" x14ac:dyDescent="0.25">
      <c r="A32" s="9" t="s">
        <v>22</v>
      </c>
      <c r="B32" s="10" t="s">
        <v>45</v>
      </c>
      <c r="C32" s="10" t="s">
        <v>45</v>
      </c>
      <c r="D32" s="10" t="s">
        <v>45</v>
      </c>
      <c r="E32" s="10" t="s">
        <v>45</v>
      </c>
      <c r="F32" s="10" t="s">
        <v>45</v>
      </c>
      <c r="G32" s="9">
        <v>3</v>
      </c>
      <c r="H32" s="9">
        <v>4</v>
      </c>
      <c r="I32" s="9">
        <v>2</v>
      </c>
      <c r="J32" s="9">
        <v>5</v>
      </c>
      <c r="K32" s="9">
        <v>7</v>
      </c>
      <c r="L32" s="11">
        <v>3</v>
      </c>
      <c r="M32" s="11">
        <v>4</v>
      </c>
      <c r="N32" s="11">
        <v>2</v>
      </c>
      <c r="O32" s="11">
        <v>5</v>
      </c>
      <c r="P32" s="11">
        <v>7</v>
      </c>
      <c r="Q32" s="11">
        <f t="shared" si="2"/>
        <v>42</v>
      </c>
      <c r="R32" s="9"/>
      <c r="S32" s="9"/>
      <c r="T32" s="9"/>
      <c r="U32" s="9"/>
      <c r="V32" s="9"/>
      <c r="W32" s="9">
        <v>1</v>
      </c>
      <c r="X32" s="9">
        <v>1</v>
      </c>
      <c r="Y32" s="9">
        <v>1</v>
      </c>
      <c r="Z32" s="9">
        <v>1</v>
      </c>
      <c r="AA32" s="9">
        <v>1</v>
      </c>
    </row>
    <row r="33" spans="1:27" s="12" customFormat="1" x14ac:dyDescent="0.25">
      <c r="A33" s="9" t="s">
        <v>23</v>
      </c>
      <c r="B33" s="9"/>
      <c r="C33" s="10" t="s">
        <v>45</v>
      </c>
      <c r="D33" s="10" t="s">
        <v>45</v>
      </c>
      <c r="E33" s="10" t="s">
        <v>45</v>
      </c>
      <c r="F33" s="10" t="s">
        <v>45</v>
      </c>
      <c r="G33" s="11"/>
      <c r="H33" s="9">
        <v>10</v>
      </c>
      <c r="I33" s="9">
        <v>10</v>
      </c>
      <c r="J33" s="9">
        <v>20</v>
      </c>
      <c r="K33" s="9">
        <v>30</v>
      </c>
      <c r="L33" s="11"/>
      <c r="M33" s="11"/>
      <c r="N33" s="11"/>
      <c r="O33" s="11"/>
      <c r="P33" s="11"/>
      <c r="Q33" s="11">
        <f t="shared" si="2"/>
        <v>70</v>
      </c>
      <c r="R33" s="11"/>
      <c r="S33" s="9">
        <v>1</v>
      </c>
      <c r="T33" s="9">
        <v>1</v>
      </c>
      <c r="U33" s="9">
        <v>1</v>
      </c>
      <c r="V33" s="9">
        <v>1</v>
      </c>
      <c r="W33" s="11"/>
      <c r="X33" s="9">
        <v>2</v>
      </c>
      <c r="Y33" s="9">
        <v>2</v>
      </c>
      <c r="Z33" s="9">
        <v>2</v>
      </c>
      <c r="AA33" s="9">
        <v>1</v>
      </c>
    </row>
    <row r="34" spans="1:27" s="12" customFormat="1" x14ac:dyDescent="0.25">
      <c r="A34" s="9" t="s">
        <v>24</v>
      </c>
      <c r="B34" s="9"/>
      <c r="C34" s="9"/>
      <c r="D34" s="10" t="s">
        <v>45</v>
      </c>
      <c r="E34" s="10" t="s">
        <v>45</v>
      </c>
      <c r="F34" s="10" t="s">
        <v>45</v>
      </c>
      <c r="G34" s="11"/>
      <c r="H34" s="11"/>
      <c r="I34" s="9">
        <v>3</v>
      </c>
      <c r="J34" s="9">
        <v>11</v>
      </c>
      <c r="K34" s="9">
        <v>7</v>
      </c>
      <c r="L34" s="11"/>
      <c r="M34" s="11"/>
      <c r="N34" s="11">
        <v>3</v>
      </c>
      <c r="O34" s="11">
        <v>9</v>
      </c>
      <c r="P34" s="11">
        <v>2</v>
      </c>
      <c r="Q34" s="11">
        <f t="shared" si="2"/>
        <v>35</v>
      </c>
      <c r="R34" s="11"/>
      <c r="S34" s="11"/>
      <c r="T34" s="9">
        <v>1</v>
      </c>
      <c r="U34" s="9">
        <v>1</v>
      </c>
      <c r="V34" s="9">
        <v>1</v>
      </c>
      <c r="W34" s="11"/>
      <c r="X34" s="11"/>
      <c r="Y34" s="13"/>
      <c r="Z34" s="13"/>
      <c r="AA34" s="13"/>
    </row>
    <row r="35" spans="1:27" x14ac:dyDescent="0.25">
      <c r="A35" s="4" t="s">
        <v>25</v>
      </c>
      <c r="B35" s="4"/>
      <c r="C35" s="4"/>
      <c r="D35" s="4"/>
      <c r="E35" s="4"/>
      <c r="F35" s="5" t="s">
        <v>45</v>
      </c>
      <c r="G35" s="2"/>
      <c r="H35" s="2"/>
      <c r="I35" s="2"/>
      <c r="J35" s="2"/>
      <c r="K35" s="4">
        <v>5</v>
      </c>
      <c r="L35" s="2"/>
      <c r="M35" s="2"/>
      <c r="N35" s="2"/>
      <c r="O35" s="2"/>
      <c r="P35" s="2">
        <v>5</v>
      </c>
      <c r="Q35" s="11">
        <f t="shared" si="2"/>
        <v>10</v>
      </c>
      <c r="R35" s="2"/>
      <c r="S35" s="2"/>
      <c r="T35" s="2"/>
      <c r="U35" s="2"/>
      <c r="V35" s="4">
        <v>1</v>
      </c>
      <c r="W35" s="2"/>
      <c r="X35" s="2"/>
      <c r="Y35" s="2"/>
      <c r="Z35" s="2"/>
      <c r="AA35" s="2"/>
    </row>
    <row r="36" spans="1:27" x14ac:dyDescent="0.25">
      <c r="A36" s="9" t="s">
        <v>56</v>
      </c>
      <c r="B36" s="9" t="s">
        <v>45</v>
      </c>
      <c r="C36" s="9" t="s">
        <v>45</v>
      </c>
      <c r="D36" s="9" t="s">
        <v>45</v>
      </c>
      <c r="E36" s="9" t="s">
        <v>45</v>
      </c>
      <c r="F36" s="10" t="s">
        <v>45</v>
      </c>
      <c r="G36" s="11">
        <v>29</v>
      </c>
      <c r="H36" s="11">
        <v>29</v>
      </c>
      <c r="I36" s="11">
        <v>29</v>
      </c>
      <c r="J36" s="11">
        <v>22</v>
      </c>
      <c r="K36" s="9">
        <v>21</v>
      </c>
      <c r="L36" s="11">
        <v>32</v>
      </c>
      <c r="M36" s="11">
        <v>23</v>
      </c>
      <c r="N36" s="11">
        <v>36</v>
      </c>
      <c r="O36" s="11">
        <v>13</v>
      </c>
      <c r="P36" s="11">
        <v>14</v>
      </c>
      <c r="Q36" s="11">
        <f>SUM(G36:P36)</f>
        <v>248</v>
      </c>
      <c r="R36" s="11"/>
      <c r="S36" s="11"/>
      <c r="T36" s="11"/>
      <c r="U36" s="11"/>
      <c r="V36" s="9">
        <v>1</v>
      </c>
      <c r="W36" s="11"/>
      <c r="X36" s="11"/>
      <c r="Y36" s="11"/>
      <c r="Z36" s="11"/>
      <c r="AA36" s="11">
        <v>1</v>
      </c>
    </row>
    <row r="37" spans="1:27" s="12" customFormat="1" x14ac:dyDescent="0.25">
      <c r="A37" s="9" t="s">
        <v>26</v>
      </c>
      <c r="B37" s="9"/>
      <c r="C37" s="9"/>
      <c r="D37" s="9"/>
      <c r="E37" s="10" t="s">
        <v>45</v>
      </c>
      <c r="F37" s="10" t="s">
        <v>45</v>
      </c>
      <c r="G37" s="11"/>
      <c r="H37" s="11"/>
      <c r="I37" s="11"/>
      <c r="J37" s="9">
        <v>10</v>
      </c>
      <c r="K37" s="9">
        <v>10</v>
      </c>
      <c r="L37" s="11"/>
      <c r="M37" s="11"/>
      <c r="N37" s="11"/>
      <c r="O37" s="11"/>
      <c r="P37" s="11"/>
      <c r="Q37" s="11">
        <f>SUM(G37:P37)</f>
        <v>20</v>
      </c>
      <c r="R37" s="11"/>
      <c r="S37" s="11"/>
      <c r="T37" s="11"/>
      <c r="U37" s="9">
        <v>2</v>
      </c>
      <c r="V37" s="11"/>
      <c r="W37" s="11"/>
      <c r="X37" s="11"/>
      <c r="Y37" s="11"/>
      <c r="Z37" s="11"/>
      <c r="AA37" s="11"/>
    </row>
    <row r="38" spans="1:27" x14ac:dyDescent="0.25">
      <c r="A38" s="6" t="s">
        <v>44</v>
      </c>
      <c r="B38" s="2"/>
      <c r="C38" s="2"/>
      <c r="D38" s="2"/>
      <c r="E38" s="2"/>
      <c r="F38" s="2"/>
      <c r="G38" s="2">
        <f t="shared" ref="G38:P38" si="3">SUM(G11:G37)</f>
        <v>61</v>
      </c>
      <c r="H38" s="2">
        <f t="shared" si="3"/>
        <v>135</v>
      </c>
      <c r="I38" s="2">
        <f t="shared" si="3"/>
        <v>163</v>
      </c>
      <c r="J38" s="2">
        <f t="shared" si="3"/>
        <v>202</v>
      </c>
      <c r="K38" s="2">
        <f t="shared" si="3"/>
        <v>278</v>
      </c>
      <c r="L38" s="2">
        <f t="shared" si="3"/>
        <v>39</v>
      </c>
      <c r="M38" s="2">
        <f t="shared" si="3"/>
        <v>46</v>
      </c>
      <c r="N38" s="2">
        <f t="shared" si="3"/>
        <v>69</v>
      </c>
      <c r="O38" s="2">
        <f t="shared" si="3"/>
        <v>70</v>
      </c>
      <c r="P38" s="2">
        <f t="shared" si="3"/>
        <v>78</v>
      </c>
      <c r="Q38" s="2">
        <f>SUM(G38:P38)</f>
        <v>1141</v>
      </c>
      <c r="R38" s="2">
        <f t="shared" ref="R38:AA38" si="4">SUM(R11:R37)</f>
        <v>0</v>
      </c>
      <c r="S38" s="2">
        <f t="shared" si="4"/>
        <v>7</v>
      </c>
      <c r="T38" s="2">
        <f t="shared" si="4"/>
        <v>11</v>
      </c>
      <c r="U38" s="2">
        <f t="shared" si="4"/>
        <v>11</v>
      </c>
      <c r="V38" s="2">
        <f t="shared" si="4"/>
        <v>12</v>
      </c>
      <c r="W38" s="2">
        <f t="shared" si="4"/>
        <v>13</v>
      </c>
      <c r="X38" s="2">
        <f t="shared" si="4"/>
        <v>17</v>
      </c>
      <c r="Y38" s="2">
        <f t="shared" si="4"/>
        <v>16</v>
      </c>
      <c r="Z38" s="2">
        <f t="shared" si="4"/>
        <v>14</v>
      </c>
      <c r="AA38" s="2">
        <f t="shared" si="4"/>
        <v>19</v>
      </c>
    </row>
  </sheetData>
  <mergeCells count="14">
    <mergeCell ref="W9:AA9"/>
    <mergeCell ref="A1:A2"/>
    <mergeCell ref="C1:G1"/>
    <mergeCell ref="T1:X1"/>
    <mergeCell ref="Y1:AC1"/>
    <mergeCell ref="A9:A10"/>
    <mergeCell ref="B9:F9"/>
    <mergeCell ref="B1:B2"/>
    <mergeCell ref="H1:M1"/>
    <mergeCell ref="N1:S1"/>
    <mergeCell ref="G9:K9"/>
    <mergeCell ref="L9:P9"/>
    <mergeCell ref="Q9:Q10"/>
    <mergeCell ref="R9:V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C687-F2BD-4BAB-AF5B-DBA30FCC04ED}">
  <dimension ref="A1:P35"/>
  <sheetViews>
    <sheetView zoomScale="70" zoomScaleNormal="70" workbookViewId="0">
      <selection activeCell="K5" sqref="K5"/>
    </sheetView>
  </sheetViews>
  <sheetFormatPr defaultColWidth="9.1796875" defaultRowHeight="14.5" x14ac:dyDescent="0.35"/>
  <cols>
    <col min="1" max="1" width="23.453125" style="18" bestFit="1" customWidth="1"/>
    <col min="2" max="3" width="10.81640625" style="18" bestFit="1" customWidth="1"/>
    <col min="4" max="4" width="13.453125" style="18" customWidth="1"/>
    <col min="5" max="5" width="12" style="18" customWidth="1"/>
    <col min="6" max="6" width="11.26953125" style="18" customWidth="1"/>
    <col min="7" max="7" width="9.1796875" style="18"/>
    <col min="8" max="8" width="10.7265625" style="18" customWidth="1"/>
    <col min="9" max="9" width="13.26953125" style="18" customWidth="1"/>
    <col min="10" max="10" width="10.7265625" style="18" customWidth="1"/>
    <col min="11" max="11" width="11.81640625" style="18" customWidth="1"/>
    <col min="12" max="12" width="9.1796875" style="18"/>
    <col min="13" max="13" width="14.81640625" style="18" customWidth="1"/>
    <col min="14" max="14" width="13.7265625" style="18" customWidth="1"/>
    <col min="15" max="16384" width="9.1796875" style="18"/>
  </cols>
  <sheetData>
    <row r="1" spans="1:16" ht="26.5" thickBot="1" x14ac:dyDescent="0.4">
      <c r="A1" s="18" t="s">
        <v>0</v>
      </c>
      <c r="B1" s="20" t="s">
        <v>83</v>
      </c>
      <c r="C1" s="20" t="s">
        <v>81</v>
      </c>
      <c r="D1" s="20" t="s">
        <v>80</v>
      </c>
      <c r="E1" s="20" t="s">
        <v>79</v>
      </c>
      <c r="F1" s="20" t="s">
        <v>78</v>
      </c>
      <c r="G1" s="20" t="s">
        <v>82</v>
      </c>
      <c r="H1" s="20" t="s">
        <v>81</v>
      </c>
      <c r="I1" s="20" t="s">
        <v>80</v>
      </c>
      <c r="J1" s="20" t="s">
        <v>79</v>
      </c>
      <c r="K1" s="20" t="s">
        <v>78</v>
      </c>
    </row>
    <row r="2" spans="1:16" x14ac:dyDescent="0.35">
      <c r="A2" s="18" t="s">
        <v>32</v>
      </c>
      <c r="B2" s="18">
        <v>6</v>
      </c>
      <c r="C2" s="18">
        <f>C24+C28+C30+C31+C33</f>
        <v>47</v>
      </c>
      <c r="D2" s="18">
        <f>D28+D30+D31</f>
        <v>4</v>
      </c>
      <c r="E2" s="18">
        <f>E24+E30</f>
        <v>3</v>
      </c>
      <c r="F2" s="18">
        <f>F24</f>
        <v>1</v>
      </c>
      <c r="G2" s="18">
        <v>6</v>
      </c>
      <c r="H2" s="18">
        <f>H24+H30+H31</f>
        <v>21</v>
      </c>
      <c r="I2" s="18">
        <f>I30+I31</f>
        <v>2</v>
      </c>
      <c r="J2" s="18">
        <f>J29+J30</f>
        <v>2</v>
      </c>
      <c r="K2" s="18">
        <f>0</f>
        <v>0</v>
      </c>
    </row>
    <row r="3" spans="1:16" x14ac:dyDescent="0.35">
      <c r="A3" s="18" t="s">
        <v>86</v>
      </c>
      <c r="B3" s="18">
        <v>6</v>
      </c>
      <c r="C3" s="18">
        <f>C11+C12+C22+C23+C29+C32</f>
        <v>57</v>
      </c>
      <c r="D3" s="18">
        <f>D11+D12+D22+D23+D32</f>
        <v>7</v>
      </c>
      <c r="E3" s="18">
        <f>E11+E12+E22+E23+E29</f>
        <v>7</v>
      </c>
      <c r="F3" s="18">
        <f>F11+F22</f>
        <v>6</v>
      </c>
      <c r="G3" s="18">
        <v>5</v>
      </c>
      <c r="H3" s="18">
        <f>H12+H11+H22+H23+H29</f>
        <v>43</v>
      </c>
      <c r="I3" s="18">
        <f>I11+I12+I22+I23</f>
        <v>5</v>
      </c>
      <c r="J3" s="18">
        <f>J11+J12+J23+J29</f>
        <v>6</v>
      </c>
      <c r="K3" s="18">
        <f>K11+K22</f>
        <v>4</v>
      </c>
    </row>
    <row r="4" spans="1:16" x14ac:dyDescent="0.35">
      <c r="A4" s="18" t="s">
        <v>85</v>
      </c>
      <c r="B4" s="18">
        <v>4</v>
      </c>
      <c r="C4" s="18">
        <f>C9+C14+C15+C18</f>
        <v>8</v>
      </c>
      <c r="D4" s="18">
        <v>0</v>
      </c>
      <c r="E4" s="18">
        <f>E9+E14+E15</f>
        <v>5</v>
      </c>
      <c r="F4" s="18">
        <f>F9+F14+F15+F18</f>
        <v>9</v>
      </c>
      <c r="G4" s="18">
        <v>4</v>
      </c>
      <c r="H4" s="18">
        <f>H9+H13+H15</f>
        <v>16</v>
      </c>
      <c r="I4" s="18">
        <f>0</f>
        <v>0</v>
      </c>
      <c r="J4" s="18">
        <f>J9+J13+J14+J15</f>
        <v>7</v>
      </c>
      <c r="K4" s="18">
        <f>K9+K14+K15</f>
        <v>8</v>
      </c>
    </row>
    <row r="6" spans="1:16" ht="14.25" customHeight="1" thickBot="1" x14ac:dyDescent="0.4"/>
    <row r="7" spans="1:16" ht="44.25" customHeight="1" thickBot="1" x14ac:dyDescent="0.4">
      <c r="A7" s="18" t="s">
        <v>84</v>
      </c>
      <c r="B7" s="20" t="s">
        <v>83</v>
      </c>
      <c r="C7" s="20" t="s">
        <v>81</v>
      </c>
      <c r="D7" s="20" t="s">
        <v>80</v>
      </c>
      <c r="E7" s="20" t="s">
        <v>79</v>
      </c>
      <c r="F7" s="20" t="s">
        <v>78</v>
      </c>
      <c r="G7" s="20" t="s">
        <v>82</v>
      </c>
      <c r="H7" s="20" t="s">
        <v>81</v>
      </c>
      <c r="I7" s="20" t="s">
        <v>80</v>
      </c>
      <c r="J7" s="20" t="s">
        <v>79</v>
      </c>
      <c r="K7" s="20" t="s">
        <v>78</v>
      </c>
      <c r="M7" s="23" t="s">
        <v>77</v>
      </c>
      <c r="N7" s="23" t="s">
        <v>76</v>
      </c>
      <c r="O7" s="23" t="s">
        <v>75</v>
      </c>
      <c r="P7" s="23"/>
    </row>
    <row r="8" spans="1:16" ht="15" thickBot="1" x14ac:dyDescent="0.4">
      <c r="A8" s="20" t="s">
        <v>1</v>
      </c>
      <c r="B8" s="20">
        <v>0</v>
      </c>
      <c r="C8" s="38" t="s">
        <v>61</v>
      </c>
      <c r="D8" s="39"/>
      <c r="E8" s="39"/>
      <c r="F8" s="40"/>
      <c r="G8" s="20">
        <v>1</v>
      </c>
      <c r="H8" s="38" t="s">
        <v>59</v>
      </c>
      <c r="I8" s="39"/>
      <c r="J8" s="39"/>
      <c r="K8" s="40"/>
      <c r="M8" s="18">
        <v>33</v>
      </c>
      <c r="N8" s="18">
        <v>25</v>
      </c>
      <c r="O8" s="18">
        <v>16</v>
      </c>
    </row>
    <row r="9" spans="1:16" ht="15" thickBot="1" x14ac:dyDescent="0.4">
      <c r="A9" s="20" t="s">
        <v>2</v>
      </c>
      <c r="B9" s="20">
        <v>1</v>
      </c>
      <c r="C9" s="21">
        <v>2</v>
      </c>
      <c r="D9" s="21">
        <v>0</v>
      </c>
      <c r="E9" s="21">
        <v>1</v>
      </c>
      <c r="F9" s="21">
        <v>1</v>
      </c>
      <c r="G9" s="20">
        <v>1</v>
      </c>
      <c r="H9" s="21">
        <v>3</v>
      </c>
      <c r="I9" s="21">
        <v>0</v>
      </c>
      <c r="J9" s="21">
        <v>1</v>
      </c>
      <c r="K9" s="21">
        <v>1</v>
      </c>
      <c r="M9" s="18" t="s">
        <v>57</v>
      </c>
      <c r="N9" s="22">
        <f>(N8*100)/M8</f>
        <v>75.757575757575751</v>
      </c>
      <c r="O9" s="22">
        <f>(O8*100)/M8</f>
        <v>48.484848484848484</v>
      </c>
    </row>
    <row r="10" spans="1:16" ht="15" thickBot="1" x14ac:dyDescent="0.4">
      <c r="A10" s="20" t="s">
        <v>74</v>
      </c>
      <c r="B10" s="20">
        <v>1</v>
      </c>
      <c r="C10" s="38" t="s">
        <v>59</v>
      </c>
      <c r="D10" s="39"/>
      <c r="E10" s="39"/>
      <c r="F10" s="40"/>
      <c r="G10" s="20">
        <v>0</v>
      </c>
      <c r="H10" s="38" t="s">
        <v>61</v>
      </c>
      <c r="I10" s="39"/>
      <c r="J10" s="39"/>
      <c r="K10" s="40"/>
    </row>
    <row r="11" spans="1:16" ht="15" thickBot="1" x14ac:dyDescent="0.4">
      <c r="A11" s="20" t="s">
        <v>4</v>
      </c>
      <c r="B11" s="20">
        <v>1</v>
      </c>
      <c r="C11" s="21">
        <v>15</v>
      </c>
      <c r="D11" s="21">
        <v>2</v>
      </c>
      <c r="E11" s="21">
        <v>2</v>
      </c>
      <c r="F11" s="21">
        <v>4</v>
      </c>
      <c r="G11" s="20">
        <v>1</v>
      </c>
      <c r="H11" s="21">
        <v>8</v>
      </c>
      <c r="I11" s="21">
        <v>2</v>
      </c>
      <c r="J11" s="21">
        <v>2</v>
      </c>
      <c r="K11" s="21">
        <v>2</v>
      </c>
    </row>
    <row r="12" spans="1:16" ht="15" thickBot="1" x14ac:dyDescent="0.4">
      <c r="A12" s="20" t="s">
        <v>73</v>
      </c>
      <c r="B12" s="20">
        <v>1</v>
      </c>
      <c r="C12" s="21">
        <v>14</v>
      </c>
      <c r="D12" s="21">
        <v>1</v>
      </c>
      <c r="E12" s="21">
        <v>2</v>
      </c>
      <c r="F12" s="21">
        <v>0</v>
      </c>
      <c r="G12" s="20">
        <v>1</v>
      </c>
      <c r="H12" s="21">
        <v>14</v>
      </c>
      <c r="I12" s="21">
        <v>1</v>
      </c>
      <c r="J12" s="21">
        <v>2</v>
      </c>
      <c r="K12" s="21">
        <v>0</v>
      </c>
    </row>
    <row r="13" spans="1:16" ht="15" thickBot="1" x14ac:dyDescent="0.4">
      <c r="A13" s="20" t="s">
        <v>6</v>
      </c>
      <c r="B13" s="20">
        <v>0</v>
      </c>
      <c r="C13" s="21">
        <v>0</v>
      </c>
      <c r="D13" s="21">
        <v>0</v>
      </c>
      <c r="E13" s="21">
        <v>0</v>
      </c>
      <c r="F13" s="21">
        <v>0</v>
      </c>
      <c r="G13" s="20">
        <v>1</v>
      </c>
      <c r="H13" s="21">
        <v>8</v>
      </c>
      <c r="I13" s="21">
        <v>0</v>
      </c>
      <c r="J13" s="21">
        <v>2</v>
      </c>
      <c r="K13" s="21">
        <v>0</v>
      </c>
    </row>
    <row r="14" spans="1:16" ht="15" thickBot="1" x14ac:dyDescent="0.4">
      <c r="A14" s="20" t="s">
        <v>72</v>
      </c>
      <c r="B14" s="20">
        <v>1</v>
      </c>
      <c r="C14" s="21">
        <v>1</v>
      </c>
      <c r="D14" s="21">
        <v>0</v>
      </c>
      <c r="E14" s="21">
        <v>2</v>
      </c>
      <c r="F14" s="21">
        <v>2</v>
      </c>
      <c r="G14" s="20">
        <v>1</v>
      </c>
      <c r="H14" s="21">
        <v>0</v>
      </c>
      <c r="I14" s="21">
        <v>0</v>
      </c>
      <c r="J14" s="21">
        <v>2</v>
      </c>
      <c r="K14" s="21">
        <v>2</v>
      </c>
    </row>
    <row r="15" spans="1:16" ht="15" thickBot="1" x14ac:dyDescent="0.4">
      <c r="A15" s="20" t="s">
        <v>71</v>
      </c>
      <c r="B15" s="20">
        <v>1</v>
      </c>
      <c r="C15" s="21">
        <v>4</v>
      </c>
      <c r="D15" s="21">
        <v>0</v>
      </c>
      <c r="E15" s="21">
        <v>2</v>
      </c>
      <c r="F15" s="21">
        <v>5</v>
      </c>
      <c r="G15" s="20">
        <v>1</v>
      </c>
      <c r="H15" s="21">
        <v>5</v>
      </c>
      <c r="I15" s="21">
        <v>0</v>
      </c>
      <c r="J15" s="21">
        <v>2</v>
      </c>
      <c r="K15" s="21">
        <v>5</v>
      </c>
    </row>
    <row r="16" spans="1:16" ht="15" thickBot="1" x14ac:dyDescent="0.4">
      <c r="A16" s="20" t="s">
        <v>9</v>
      </c>
      <c r="B16" s="20">
        <v>0</v>
      </c>
      <c r="C16" s="38" t="s">
        <v>61</v>
      </c>
      <c r="D16" s="39"/>
      <c r="E16" s="39"/>
      <c r="F16" s="40"/>
      <c r="G16" s="20">
        <v>0</v>
      </c>
      <c r="H16" s="38" t="s">
        <v>61</v>
      </c>
      <c r="I16" s="39"/>
      <c r="J16" s="39"/>
      <c r="K16" s="40"/>
    </row>
    <row r="17" spans="1:11" ht="15" thickBot="1" x14ac:dyDescent="0.4">
      <c r="A17" s="20" t="s">
        <v>10</v>
      </c>
      <c r="B17" s="20">
        <v>0</v>
      </c>
      <c r="C17" s="38" t="s">
        <v>61</v>
      </c>
      <c r="D17" s="39"/>
      <c r="E17" s="39"/>
      <c r="F17" s="40"/>
      <c r="G17" s="20">
        <v>0</v>
      </c>
      <c r="H17" s="38" t="s">
        <v>61</v>
      </c>
      <c r="I17" s="39"/>
      <c r="J17" s="39"/>
      <c r="K17" s="40"/>
    </row>
    <row r="18" spans="1:11" ht="15" thickBot="1" x14ac:dyDescent="0.4">
      <c r="A18" s="20" t="s">
        <v>70</v>
      </c>
      <c r="B18" s="20">
        <v>1</v>
      </c>
      <c r="C18" s="21">
        <v>1</v>
      </c>
      <c r="D18" s="21">
        <v>0</v>
      </c>
      <c r="E18" s="21">
        <v>0</v>
      </c>
      <c r="F18" s="21">
        <v>1</v>
      </c>
      <c r="G18" s="20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15" thickBot="1" x14ac:dyDescent="0.4">
      <c r="A19" s="20" t="s">
        <v>69</v>
      </c>
      <c r="B19" s="20">
        <v>0</v>
      </c>
      <c r="C19" s="38" t="s">
        <v>61</v>
      </c>
      <c r="D19" s="39"/>
      <c r="E19" s="39"/>
      <c r="F19" s="40"/>
      <c r="G19" s="20">
        <v>0</v>
      </c>
      <c r="H19" s="38" t="s">
        <v>61</v>
      </c>
      <c r="I19" s="39"/>
      <c r="J19" s="39"/>
      <c r="K19" s="40"/>
    </row>
    <row r="20" spans="1:11" ht="15" thickBot="1" x14ac:dyDescent="0.4">
      <c r="A20" s="20" t="s">
        <v>68</v>
      </c>
      <c r="B20" s="20">
        <v>0</v>
      </c>
      <c r="C20" s="38" t="s">
        <v>61</v>
      </c>
      <c r="D20" s="39"/>
      <c r="E20" s="39"/>
      <c r="F20" s="40"/>
      <c r="G20" s="20">
        <v>0</v>
      </c>
      <c r="H20" s="38" t="s">
        <v>61</v>
      </c>
      <c r="I20" s="39"/>
      <c r="J20" s="39"/>
      <c r="K20" s="40"/>
    </row>
    <row r="21" spans="1:11" ht="15" thickBot="1" x14ac:dyDescent="0.4">
      <c r="A21" s="20" t="s">
        <v>67</v>
      </c>
      <c r="B21" s="20">
        <v>0</v>
      </c>
      <c r="C21" s="38" t="s">
        <v>61</v>
      </c>
      <c r="D21" s="39"/>
      <c r="E21" s="39"/>
      <c r="F21" s="40"/>
      <c r="G21" s="20">
        <v>0</v>
      </c>
      <c r="H21" s="38" t="s">
        <v>61</v>
      </c>
      <c r="I21" s="39"/>
      <c r="J21" s="39"/>
      <c r="K21" s="40"/>
    </row>
    <row r="22" spans="1:11" ht="15" thickBot="1" x14ac:dyDescent="0.4">
      <c r="A22" s="20" t="s">
        <v>15</v>
      </c>
      <c r="B22" s="20">
        <v>1</v>
      </c>
      <c r="C22" s="21">
        <v>17</v>
      </c>
      <c r="D22" s="21">
        <v>2</v>
      </c>
      <c r="E22" s="21">
        <v>1</v>
      </c>
      <c r="F22" s="21">
        <v>2</v>
      </c>
      <c r="G22" s="20">
        <v>1</v>
      </c>
      <c r="H22" s="21">
        <v>16</v>
      </c>
      <c r="I22" s="21">
        <v>1</v>
      </c>
      <c r="J22" s="21">
        <v>0</v>
      </c>
      <c r="K22" s="21">
        <v>2</v>
      </c>
    </row>
    <row r="23" spans="1:11" ht="15" thickBot="1" x14ac:dyDescent="0.4">
      <c r="A23" s="20" t="s">
        <v>16</v>
      </c>
      <c r="B23" s="20">
        <v>1</v>
      </c>
      <c r="C23" s="21">
        <v>3</v>
      </c>
      <c r="D23" s="21">
        <v>1</v>
      </c>
      <c r="E23" s="21">
        <v>1</v>
      </c>
      <c r="F23" s="20"/>
      <c r="G23" s="20">
        <v>1</v>
      </c>
      <c r="H23" s="21">
        <v>4</v>
      </c>
      <c r="I23" s="21">
        <v>1</v>
      </c>
      <c r="J23" s="21">
        <v>1</v>
      </c>
      <c r="K23" s="20"/>
    </row>
    <row r="24" spans="1:11" ht="15" thickBot="1" x14ac:dyDescent="0.4">
      <c r="A24" s="20" t="s">
        <v>17</v>
      </c>
      <c r="B24" s="20">
        <v>1</v>
      </c>
      <c r="C24" s="21">
        <v>8</v>
      </c>
      <c r="D24" s="21">
        <v>0</v>
      </c>
      <c r="E24" s="21">
        <v>2</v>
      </c>
      <c r="F24" s="21">
        <v>1</v>
      </c>
      <c r="G24" s="20">
        <v>1</v>
      </c>
      <c r="H24" s="21">
        <v>4</v>
      </c>
      <c r="I24" s="21">
        <v>0</v>
      </c>
      <c r="J24" s="21">
        <v>0</v>
      </c>
      <c r="K24" s="21">
        <v>0</v>
      </c>
    </row>
    <row r="25" spans="1:11" ht="15" thickBot="1" x14ac:dyDescent="0.4">
      <c r="A25" s="20" t="s">
        <v>66</v>
      </c>
      <c r="B25" s="20">
        <v>0</v>
      </c>
      <c r="C25" s="38" t="s">
        <v>61</v>
      </c>
      <c r="D25" s="39"/>
      <c r="E25" s="39"/>
      <c r="F25" s="40"/>
      <c r="G25" s="20">
        <v>0</v>
      </c>
      <c r="H25" s="38" t="s">
        <v>61</v>
      </c>
      <c r="I25" s="39"/>
      <c r="J25" s="39"/>
      <c r="K25" s="40"/>
    </row>
    <row r="26" spans="1:11" ht="15" thickBot="1" x14ac:dyDescent="0.4">
      <c r="A26" s="20" t="s">
        <v>65</v>
      </c>
      <c r="B26" s="20">
        <v>0</v>
      </c>
      <c r="C26" s="38" t="s">
        <v>61</v>
      </c>
      <c r="D26" s="39"/>
      <c r="E26" s="39"/>
      <c r="F26" s="40"/>
      <c r="G26" s="20">
        <v>0</v>
      </c>
      <c r="H26" s="38" t="s">
        <v>61</v>
      </c>
      <c r="I26" s="39"/>
      <c r="J26" s="39"/>
      <c r="K26" s="40"/>
    </row>
    <row r="27" spans="1:11" ht="15" thickBot="1" x14ac:dyDescent="0.4">
      <c r="A27" s="20" t="s">
        <v>64</v>
      </c>
      <c r="B27" s="20">
        <v>0</v>
      </c>
      <c r="C27" s="38" t="s">
        <v>61</v>
      </c>
      <c r="D27" s="39"/>
      <c r="E27" s="39"/>
      <c r="F27" s="40"/>
      <c r="G27" s="20">
        <v>0</v>
      </c>
      <c r="H27" s="38" t="s">
        <v>61</v>
      </c>
      <c r="I27" s="39"/>
      <c r="J27" s="39"/>
      <c r="K27" s="40"/>
    </row>
    <row r="28" spans="1:11" ht="15" thickBot="1" x14ac:dyDescent="0.4">
      <c r="A28" s="20" t="s">
        <v>21</v>
      </c>
      <c r="B28" s="20">
        <v>1</v>
      </c>
      <c r="C28" s="21">
        <v>19</v>
      </c>
      <c r="D28" s="21">
        <v>2</v>
      </c>
      <c r="E28" s="21">
        <v>0</v>
      </c>
      <c r="F28" s="21">
        <v>0</v>
      </c>
      <c r="G28" s="20">
        <v>1</v>
      </c>
      <c r="H28" s="21">
        <v>1</v>
      </c>
      <c r="I28" s="21">
        <v>0</v>
      </c>
      <c r="J28" s="21">
        <v>1</v>
      </c>
      <c r="K28" s="21">
        <v>0</v>
      </c>
    </row>
    <row r="29" spans="1:11" ht="15" thickBot="1" x14ac:dyDescent="0.4">
      <c r="A29" s="20" t="s">
        <v>63</v>
      </c>
      <c r="B29" s="20">
        <v>1</v>
      </c>
      <c r="C29" s="21">
        <v>5</v>
      </c>
      <c r="D29" s="21">
        <v>0</v>
      </c>
      <c r="E29" s="21">
        <v>1</v>
      </c>
      <c r="F29" s="21">
        <v>0</v>
      </c>
      <c r="G29" s="20">
        <v>1</v>
      </c>
      <c r="H29" s="21">
        <v>1</v>
      </c>
      <c r="I29" s="21">
        <v>0</v>
      </c>
      <c r="J29" s="21">
        <v>1</v>
      </c>
      <c r="K29" s="21">
        <v>0</v>
      </c>
    </row>
    <row r="30" spans="1:11" ht="15" thickBot="1" x14ac:dyDescent="0.4">
      <c r="A30" s="20" t="s">
        <v>62</v>
      </c>
      <c r="B30" s="20">
        <v>1</v>
      </c>
      <c r="C30" s="21">
        <v>4</v>
      </c>
      <c r="D30" s="21">
        <v>1</v>
      </c>
      <c r="E30" s="21">
        <v>1</v>
      </c>
      <c r="F30" s="20"/>
      <c r="G30" s="20">
        <v>1</v>
      </c>
      <c r="H30" s="21">
        <v>12</v>
      </c>
      <c r="I30" s="21">
        <v>1</v>
      </c>
      <c r="J30" s="21">
        <v>1</v>
      </c>
      <c r="K30" s="21">
        <v>0</v>
      </c>
    </row>
    <row r="31" spans="1:11" ht="15" thickBot="1" x14ac:dyDescent="0.4">
      <c r="A31" s="20" t="s">
        <v>24</v>
      </c>
      <c r="B31" s="20">
        <v>1</v>
      </c>
      <c r="C31" s="21">
        <v>6</v>
      </c>
      <c r="D31" s="21">
        <v>1</v>
      </c>
      <c r="E31" s="20">
        <v>0</v>
      </c>
      <c r="F31" s="20">
        <v>0</v>
      </c>
      <c r="G31" s="20">
        <v>1</v>
      </c>
      <c r="H31" s="21">
        <v>5</v>
      </c>
      <c r="I31" s="21">
        <v>1</v>
      </c>
      <c r="J31" s="20">
        <v>0</v>
      </c>
      <c r="K31" s="20">
        <v>0</v>
      </c>
    </row>
    <row r="32" spans="1:11" ht="15" thickBot="1" x14ac:dyDescent="0.4">
      <c r="A32" s="20" t="s">
        <v>25</v>
      </c>
      <c r="B32" s="20">
        <v>1</v>
      </c>
      <c r="C32" s="21">
        <v>3</v>
      </c>
      <c r="D32" s="21">
        <v>1</v>
      </c>
      <c r="E32" s="20"/>
      <c r="F32" s="20"/>
      <c r="G32" s="20">
        <v>0</v>
      </c>
      <c r="H32" s="38" t="s">
        <v>61</v>
      </c>
      <c r="I32" s="39"/>
      <c r="J32" s="39"/>
      <c r="K32" s="40"/>
    </row>
    <row r="33" spans="1:11" ht="15" thickBot="1" x14ac:dyDescent="0.4">
      <c r="A33" s="20" t="s">
        <v>60</v>
      </c>
      <c r="B33" s="20">
        <v>1</v>
      </c>
      <c r="C33" s="21">
        <v>10</v>
      </c>
      <c r="D33" s="20"/>
      <c r="E33" s="20"/>
      <c r="F33" s="20"/>
      <c r="G33" s="20">
        <v>1</v>
      </c>
      <c r="H33" s="38" t="s">
        <v>59</v>
      </c>
      <c r="I33" s="39"/>
      <c r="J33" s="39"/>
      <c r="K33" s="40"/>
    </row>
    <row r="34" spans="1:11" x14ac:dyDescent="0.35">
      <c r="A34" s="19" t="s">
        <v>58</v>
      </c>
      <c r="B34" s="18">
        <f t="shared" ref="B34:K34" si="0">SUM(B8:B33)</f>
        <v>16</v>
      </c>
      <c r="C34" s="18">
        <f t="shared" si="0"/>
        <v>112</v>
      </c>
      <c r="D34" s="18">
        <f t="shared" si="0"/>
        <v>11</v>
      </c>
      <c r="E34" s="18">
        <f t="shared" si="0"/>
        <v>15</v>
      </c>
      <c r="F34" s="18">
        <f t="shared" si="0"/>
        <v>16</v>
      </c>
      <c r="G34" s="18">
        <f t="shared" si="0"/>
        <v>15</v>
      </c>
      <c r="H34" s="18">
        <f t="shared" si="0"/>
        <v>81</v>
      </c>
      <c r="I34" s="18">
        <f t="shared" si="0"/>
        <v>7</v>
      </c>
      <c r="J34" s="18">
        <f t="shared" si="0"/>
        <v>15</v>
      </c>
      <c r="K34" s="18">
        <f t="shared" si="0"/>
        <v>12</v>
      </c>
    </row>
    <row r="35" spans="1:11" x14ac:dyDescent="0.35">
      <c r="A35" s="19" t="s">
        <v>57</v>
      </c>
      <c r="B35" s="18">
        <f>(B34*100)/25</f>
        <v>64</v>
      </c>
      <c r="G35" s="18">
        <f>(G34*100)/25</f>
        <v>60</v>
      </c>
    </row>
  </sheetData>
  <mergeCells count="22">
    <mergeCell ref="C17:F17"/>
    <mergeCell ref="H16:K16"/>
    <mergeCell ref="H17:K17"/>
    <mergeCell ref="C8:F8"/>
    <mergeCell ref="H8:K8"/>
    <mergeCell ref="C10:F10"/>
    <mergeCell ref="H10:K10"/>
    <mergeCell ref="C16:F16"/>
    <mergeCell ref="C19:F19"/>
    <mergeCell ref="H19:K19"/>
    <mergeCell ref="C20:F20"/>
    <mergeCell ref="C21:F21"/>
    <mergeCell ref="H20:K20"/>
    <mergeCell ref="H21:K21"/>
    <mergeCell ref="H32:K32"/>
    <mergeCell ref="H33:K33"/>
    <mergeCell ref="C25:F25"/>
    <mergeCell ref="C26:F26"/>
    <mergeCell ref="C27:F27"/>
    <mergeCell ref="H25:K25"/>
    <mergeCell ref="H26:K26"/>
    <mergeCell ref="H27:K2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D27F-CB4B-41D0-9E86-C45F31C97C1B}">
  <dimension ref="A1:U38"/>
  <sheetViews>
    <sheetView tabSelected="1" zoomScale="90" zoomScaleNormal="90" workbookViewId="0">
      <selection activeCell="C21" sqref="C21"/>
    </sheetView>
  </sheetViews>
  <sheetFormatPr defaultRowHeight="14.5" x14ac:dyDescent="0.35"/>
  <cols>
    <col min="1" max="1" width="27.1796875" style="42" customWidth="1"/>
    <col min="2" max="3" width="11" style="42" bestFit="1" customWidth="1"/>
    <col min="4" max="4" width="10.81640625" style="42" bestFit="1" customWidth="1"/>
    <col min="5" max="5" width="11" style="42" bestFit="1" customWidth="1"/>
    <col min="6" max="7" width="4.81640625" style="42" bestFit="1" customWidth="1"/>
    <col min="8" max="8" width="6.54296875" style="42" bestFit="1" customWidth="1"/>
    <col min="9" max="9" width="12.81640625" style="42" bestFit="1" customWidth="1"/>
    <col min="10" max="11" width="4.81640625" style="42" bestFit="1" customWidth="1"/>
    <col min="12" max="12" width="6.54296875" style="42" bestFit="1" customWidth="1"/>
    <col min="13" max="13" width="12.81640625" style="42" bestFit="1" customWidth="1"/>
    <col min="14" max="15" width="4.81640625" style="42" bestFit="1" customWidth="1"/>
    <col min="16" max="16" width="6.54296875" style="42" bestFit="1" customWidth="1"/>
    <col min="17" max="17" width="13.26953125" style="42" bestFit="1" customWidth="1"/>
    <col min="18" max="19" width="4.81640625" style="42" bestFit="1" customWidth="1"/>
    <col min="20" max="20" width="6.54296875" style="42" bestFit="1" customWidth="1"/>
    <col min="21" max="21" width="13.1796875" style="41" bestFit="1" customWidth="1"/>
    <col min="22" max="16384" width="8.7265625" style="41"/>
  </cols>
  <sheetData>
    <row r="1" spans="1:21" x14ac:dyDescent="0.35">
      <c r="A1" s="104" t="s">
        <v>107</v>
      </c>
      <c r="B1" s="123" t="s">
        <v>55</v>
      </c>
      <c r="C1" s="122"/>
      <c r="D1" s="122"/>
      <c r="E1" s="121"/>
      <c r="F1" s="123" t="s">
        <v>101</v>
      </c>
      <c r="G1" s="122"/>
      <c r="H1" s="122"/>
      <c r="I1" s="121"/>
      <c r="J1" s="123" t="s">
        <v>28</v>
      </c>
      <c r="K1" s="122"/>
      <c r="L1" s="122"/>
      <c r="M1" s="121"/>
      <c r="N1" s="123" t="s">
        <v>100</v>
      </c>
      <c r="O1" s="122"/>
      <c r="P1" s="122"/>
      <c r="Q1" s="121"/>
      <c r="R1" s="123" t="s">
        <v>99</v>
      </c>
      <c r="S1" s="122"/>
      <c r="T1" s="122"/>
      <c r="U1" s="121"/>
    </row>
    <row r="2" spans="1:21" x14ac:dyDescent="0.35">
      <c r="A2" s="120"/>
      <c r="B2" s="115" t="s">
        <v>44</v>
      </c>
      <c r="C2" s="117" t="s">
        <v>104</v>
      </c>
      <c r="D2" s="117" t="s">
        <v>103</v>
      </c>
      <c r="E2" s="119" t="s">
        <v>102</v>
      </c>
      <c r="F2" s="118" t="s">
        <v>83</v>
      </c>
      <c r="G2" s="117" t="s">
        <v>98</v>
      </c>
      <c r="H2" s="117" t="s">
        <v>97</v>
      </c>
      <c r="I2" s="111" t="s">
        <v>44</v>
      </c>
      <c r="J2" s="118" t="s">
        <v>83</v>
      </c>
      <c r="K2" s="117" t="s">
        <v>98</v>
      </c>
      <c r="L2" s="117" t="s">
        <v>97</v>
      </c>
      <c r="M2" s="111" t="s">
        <v>44</v>
      </c>
      <c r="N2" s="118" t="s">
        <v>83</v>
      </c>
      <c r="O2" s="117" t="s">
        <v>98</v>
      </c>
      <c r="P2" s="117" t="s">
        <v>97</v>
      </c>
      <c r="Q2" s="111" t="s">
        <v>44</v>
      </c>
      <c r="R2" s="118" t="s">
        <v>83</v>
      </c>
      <c r="S2" s="117" t="s">
        <v>98</v>
      </c>
      <c r="T2" s="117" t="s">
        <v>97</v>
      </c>
      <c r="U2" s="111" t="s">
        <v>44</v>
      </c>
    </row>
    <row r="3" spans="1:21" x14ac:dyDescent="0.35">
      <c r="A3" s="116" t="s">
        <v>106</v>
      </c>
      <c r="B3" s="115">
        <v>7</v>
      </c>
      <c r="C3" s="112">
        <v>7</v>
      </c>
      <c r="D3" s="112">
        <v>7</v>
      </c>
      <c r="E3" s="114">
        <v>3</v>
      </c>
      <c r="F3" s="113">
        <v>142</v>
      </c>
      <c r="G3" s="112">
        <v>80</v>
      </c>
      <c r="H3" s="112">
        <v>44</v>
      </c>
      <c r="I3" s="111">
        <f>SUM(F3:H3)</f>
        <v>266</v>
      </c>
      <c r="J3" s="113">
        <v>5</v>
      </c>
      <c r="K3" s="112">
        <v>5</v>
      </c>
      <c r="L3" s="112">
        <v>2</v>
      </c>
      <c r="M3" s="111">
        <f>SUM(J3:L3)</f>
        <v>12</v>
      </c>
      <c r="N3" s="113">
        <v>8</v>
      </c>
      <c r="O3" s="112">
        <v>10</v>
      </c>
      <c r="P3" s="112">
        <v>3</v>
      </c>
      <c r="Q3" s="111">
        <f>SUM(N3:P3)</f>
        <v>21</v>
      </c>
      <c r="R3" s="113">
        <v>11</v>
      </c>
      <c r="S3" s="112">
        <v>9</v>
      </c>
      <c r="T3" s="112">
        <v>6</v>
      </c>
      <c r="U3" s="111">
        <f>SUM(R3:T3)</f>
        <v>26</v>
      </c>
    </row>
    <row r="4" spans="1:21" x14ac:dyDescent="0.35">
      <c r="A4" s="116" t="s">
        <v>32</v>
      </c>
      <c r="B4" s="115">
        <v>10</v>
      </c>
      <c r="C4" s="112">
        <v>10</v>
      </c>
      <c r="D4" s="112">
        <v>9</v>
      </c>
      <c r="E4" s="114">
        <v>5</v>
      </c>
      <c r="F4" s="113">
        <v>103</v>
      </c>
      <c r="G4" s="112">
        <v>65</v>
      </c>
      <c r="H4" s="112">
        <v>38</v>
      </c>
      <c r="I4" s="111">
        <f>SUM(F4:H4)</f>
        <v>206</v>
      </c>
      <c r="J4" s="113">
        <v>6</v>
      </c>
      <c r="K4" s="112">
        <v>6</v>
      </c>
      <c r="L4" s="112">
        <v>3</v>
      </c>
      <c r="M4" s="111">
        <f>SUM(J4:L4)</f>
        <v>15</v>
      </c>
      <c r="N4" s="113">
        <v>8</v>
      </c>
      <c r="O4" s="112">
        <v>5</v>
      </c>
      <c r="P4" s="112">
        <v>2</v>
      </c>
      <c r="Q4" s="111">
        <f>SUM(N4:P4)</f>
        <v>15</v>
      </c>
      <c r="R4" s="113">
        <v>9</v>
      </c>
      <c r="S4" s="112">
        <v>2</v>
      </c>
      <c r="T4" s="112">
        <v>0</v>
      </c>
      <c r="U4" s="111">
        <f>SUM(R4:T4)</f>
        <v>11</v>
      </c>
    </row>
    <row r="5" spans="1:21" x14ac:dyDescent="0.35">
      <c r="A5" s="116" t="s">
        <v>33</v>
      </c>
      <c r="B5" s="115">
        <v>9</v>
      </c>
      <c r="C5" s="112">
        <v>6</v>
      </c>
      <c r="D5" s="112">
        <v>6</v>
      </c>
      <c r="E5" s="114">
        <v>4</v>
      </c>
      <c r="F5" s="113">
        <v>39</v>
      </c>
      <c r="G5" s="112">
        <v>49</v>
      </c>
      <c r="H5" s="112">
        <v>13</v>
      </c>
      <c r="I5" s="111">
        <f>SUM(F5:H5)</f>
        <v>101</v>
      </c>
      <c r="J5" s="113">
        <v>1</v>
      </c>
      <c r="K5" s="112">
        <v>1</v>
      </c>
      <c r="L5" s="112">
        <v>0</v>
      </c>
      <c r="M5" s="111">
        <f>SUM(J5:L5)</f>
        <v>2</v>
      </c>
      <c r="N5" s="113">
        <v>10</v>
      </c>
      <c r="O5" s="112">
        <v>8</v>
      </c>
      <c r="P5" s="112">
        <v>6</v>
      </c>
      <c r="Q5" s="111">
        <f>SUM(N5:P5)</f>
        <v>24</v>
      </c>
      <c r="R5" s="113">
        <v>12</v>
      </c>
      <c r="S5" s="112">
        <v>8</v>
      </c>
      <c r="T5" s="112">
        <v>4</v>
      </c>
      <c r="U5" s="111">
        <f>SUM(R5:T5)</f>
        <v>24</v>
      </c>
    </row>
    <row r="6" spans="1:21" ht="15" thickBot="1" x14ac:dyDescent="0.4">
      <c r="A6" s="110" t="s">
        <v>30</v>
      </c>
      <c r="B6" s="108">
        <f>SUM(B3:B5)</f>
        <v>26</v>
      </c>
      <c r="C6" s="107">
        <f>SUM(C3:C5)</f>
        <v>23</v>
      </c>
      <c r="D6" s="107">
        <f>SUM(D3:D5)</f>
        <v>22</v>
      </c>
      <c r="E6" s="109">
        <f>SUM(E3:E5)</f>
        <v>12</v>
      </c>
      <c r="F6" s="108">
        <f>SUM(F3:F5)</f>
        <v>284</v>
      </c>
      <c r="G6" s="107">
        <f>SUM(G3:G5)</f>
        <v>194</v>
      </c>
      <c r="H6" s="107">
        <f>SUM(H3:H5)</f>
        <v>95</v>
      </c>
      <c r="I6" s="106">
        <f>SUM(F6:H6)</f>
        <v>573</v>
      </c>
      <c r="J6" s="108">
        <f>SUM(J3:J5)</f>
        <v>12</v>
      </c>
      <c r="K6" s="107">
        <f>SUM(K3:K5)</f>
        <v>12</v>
      </c>
      <c r="L6" s="107">
        <f>SUM(L3:L5)</f>
        <v>5</v>
      </c>
      <c r="M6" s="106">
        <f>SUM(J6:L6)</f>
        <v>29</v>
      </c>
      <c r="N6" s="108">
        <f>SUM(N3:N5)</f>
        <v>26</v>
      </c>
      <c r="O6" s="107">
        <f>SUM(O3:O5)</f>
        <v>23</v>
      </c>
      <c r="P6" s="107">
        <f>SUM(P3:P5)</f>
        <v>11</v>
      </c>
      <c r="Q6" s="106">
        <f>SUM(N6:P6)</f>
        <v>60</v>
      </c>
      <c r="R6" s="108">
        <f>SUM(R3:R5)</f>
        <v>32</v>
      </c>
      <c r="S6" s="107">
        <f>SUM(S3:S5)</f>
        <v>19</v>
      </c>
      <c r="T6" s="107">
        <f>SUM(T3:T5)</f>
        <v>10</v>
      </c>
      <c r="U6" s="106">
        <f>SUM(R6:T6)</f>
        <v>61</v>
      </c>
    </row>
    <row r="7" spans="1:21" ht="15" thickBot="1" x14ac:dyDescent="0.4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43"/>
    </row>
    <row r="8" spans="1:21" x14ac:dyDescent="0.35">
      <c r="A8" s="104" t="s">
        <v>105</v>
      </c>
      <c r="B8" s="103" t="s">
        <v>104</v>
      </c>
      <c r="C8" s="102" t="s">
        <v>103</v>
      </c>
      <c r="D8" s="101" t="s">
        <v>102</v>
      </c>
      <c r="E8" s="99" t="s">
        <v>101</v>
      </c>
      <c r="F8" s="98"/>
      <c r="G8" s="98"/>
      <c r="H8" s="100"/>
      <c r="I8" s="99" t="s">
        <v>28</v>
      </c>
      <c r="J8" s="98"/>
      <c r="K8" s="98"/>
      <c r="L8" s="97"/>
      <c r="M8" s="99" t="s">
        <v>100</v>
      </c>
      <c r="N8" s="98"/>
      <c r="O8" s="98"/>
      <c r="P8" s="97"/>
      <c r="Q8" s="99" t="s">
        <v>99</v>
      </c>
      <c r="R8" s="98"/>
      <c r="S8" s="98"/>
      <c r="T8" s="97"/>
      <c r="U8" s="96"/>
    </row>
    <row r="9" spans="1:21" ht="15" thickBot="1" x14ac:dyDescent="0.4">
      <c r="A9" s="95"/>
      <c r="B9" s="94"/>
      <c r="C9" s="93"/>
      <c r="D9" s="92"/>
      <c r="E9" s="91" t="s">
        <v>83</v>
      </c>
      <c r="F9" s="90" t="s">
        <v>98</v>
      </c>
      <c r="G9" s="90" t="s">
        <v>97</v>
      </c>
      <c r="H9" s="89" t="s">
        <v>44</v>
      </c>
      <c r="I9" s="88" t="s">
        <v>83</v>
      </c>
      <c r="J9" s="87" t="s">
        <v>98</v>
      </c>
      <c r="K9" s="87" t="s">
        <v>97</v>
      </c>
      <c r="L9" s="86" t="s">
        <v>44</v>
      </c>
      <c r="M9" s="88" t="s">
        <v>83</v>
      </c>
      <c r="N9" s="87" t="s">
        <v>98</v>
      </c>
      <c r="O9" s="87" t="s">
        <v>97</v>
      </c>
      <c r="P9" s="86" t="s">
        <v>44</v>
      </c>
      <c r="Q9" s="88" t="s">
        <v>83</v>
      </c>
      <c r="R9" s="87" t="s">
        <v>98</v>
      </c>
      <c r="S9" s="87" t="s">
        <v>97</v>
      </c>
      <c r="T9" s="86" t="s">
        <v>44</v>
      </c>
      <c r="U9" s="85"/>
    </row>
    <row r="10" spans="1:21" x14ac:dyDescent="0.35">
      <c r="A10" s="84" t="s">
        <v>96</v>
      </c>
      <c r="B10" s="68" t="s">
        <v>45</v>
      </c>
      <c r="C10" s="67" t="s">
        <v>45</v>
      </c>
      <c r="D10" s="66" t="s">
        <v>45</v>
      </c>
      <c r="E10" s="74">
        <v>69</v>
      </c>
      <c r="F10" s="73">
        <v>26</v>
      </c>
      <c r="G10" s="72">
        <v>16</v>
      </c>
      <c r="H10" s="71">
        <f>SUM(E10:G10)</f>
        <v>111</v>
      </c>
      <c r="I10" s="68">
        <v>1</v>
      </c>
      <c r="J10" s="67">
        <v>1</v>
      </c>
      <c r="K10" s="67">
        <v>1</v>
      </c>
      <c r="L10" s="66">
        <v>3</v>
      </c>
      <c r="M10" s="68">
        <v>1</v>
      </c>
      <c r="N10" s="67">
        <v>1</v>
      </c>
      <c r="O10" s="67">
        <v>0</v>
      </c>
      <c r="P10" s="66">
        <v>2</v>
      </c>
      <c r="Q10" s="68">
        <v>2</v>
      </c>
      <c r="R10" s="67">
        <v>2</v>
      </c>
      <c r="S10" s="67">
        <v>2</v>
      </c>
      <c r="T10" s="66">
        <v>6</v>
      </c>
      <c r="U10" s="43"/>
    </row>
    <row r="11" spans="1:21" x14ac:dyDescent="0.35">
      <c r="A11" s="75" t="s">
        <v>73</v>
      </c>
      <c r="B11" s="68" t="s">
        <v>45</v>
      </c>
      <c r="C11" s="67" t="s">
        <v>45</v>
      </c>
      <c r="D11" s="66" t="s">
        <v>45</v>
      </c>
      <c r="E11" s="74">
        <v>27</v>
      </c>
      <c r="F11" s="73">
        <v>17</v>
      </c>
      <c r="G11" s="72">
        <v>20</v>
      </c>
      <c r="H11" s="71">
        <f>SUM(E11:G11)</f>
        <v>64</v>
      </c>
      <c r="I11" s="68">
        <v>1</v>
      </c>
      <c r="J11" s="67">
        <v>1</v>
      </c>
      <c r="K11" s="67">
        <v>1</v>
      </c>
      <c r="L11" s="66">
        <v>3</v>
      </c>
      <c r="M11" s="68" t="s">
        <v>90</v>
      </c>
      <c r="N11" s="67">
        <v>3</v>
      </c>
      <c r="O11" s="67">
        <v>0</v>
      </c>
      <c r="P11" s="66">
        <v>3</v>
      </c>
      <c r="Q11" s="68">
        <v>2</v>
      </c>
      <c r="R11" s="67">
        <v>0</v>
      </c>
      <c r="S11" s="67">
        <v>0</v>
      </c>
      <c r="T11" s="66">
        <v>2</v>
      </c>
      <c r="U11" s="43"/>
    </row>
    <row r="12" spans="1:21" x14ac:dyDescent="0.35">
      <c r="A12" s="75" t="s">
        <v>64</v>
      </c>
      <c r="B12" s="68" t="s">
        <v>45</v>
      </c>
      <c r="C12" s="67" t="s">
        <v>45</v>
      </c>
      <c r="D12" s="66" t="s">
        <v>45</v>
      </c>
      <c r="E12" s="74">
        <v>20</v>
      </c>
      <c r="F12" s="73">
        <v>20</v>
      </c>
      <c r="G12" s="72">
        <v>18</v>
      </c>
      <c r="H12" s="71">
        <f>SUM(E12:G12)</f>
        <v>58</v>
      </c>
      <c r="I12" s="68">
        <v>1</v>
      </c>
      <c r="J12" s="67">
        <v>1</v>
      </c>
      <c r="K12" s="67">
        <v>1</v>
      </c>
      <c r="L12" s="66">
        <v>3</v>
      </c>
      <c r="M12" s="68">
        <v>1</v>
      </c>
      <c r="N12" s="67">
        <v>0</v>
      </c>
      <c r="O12" s="67">
        <v>0</v>
      </c>
      <c r="P12" s="66">
        <v>1</v>
      </c>
      <c r="Q12" s="68">
        <v>0</v>
      </c>
      <c r="R12" s="67">
        <v>0</v>
      </c>
      <c r="S12" s="67">
        <v>0</v>
      </c>
      <c r="T12" s="66">
        <v>0</v>
      </c>
      <c r="U12" s="43"/>
    </row>
    <row r="13" spans="1:21" x14ac:dyDescent="0.35">
      <c r="A13" s="75" t="s">
        <v>95</v>
      </c>
      <c r="B13" s="68" t="s">
        <v>45</v>
      </c>
      <c r="C13" s="67" t="s">
        <v>45</v>
      </c>
      <c r="D13" s="66" t="s">
        <v>45</v>
      </c>
      <c r="E13" s="74">
        <v>19</v>
      </c>
      <c r="F13" s="73">
        <v>17</v>
      </c>
      <c r="G13" s="72">
        <v>4</v>
      </c>
      <c r="H13" s="71">
        <f>SUM(E13:G13)</f>
        <v>40</v>
      </c>
      <c r="I13" s="70">
        <v>2</v>
      </c>
      <c r="J13" s="79"/>
      <c r="K13" s="69"/>
      <c r="L13" s="66">
        <v>2</v>
      </c>
      <c r="M13" s="76">
        <v>0</v>
      </c>
      <c r="N13" s="67">
        <v>0</v>
      </c>
      <c r="O13" s="67">
        <v>0</v>
      </c>
      <c r="P13" s="66">
        <v>0</v>
      </c>
      <c r="Q13" s="68">
        <v>0</v>
      </c>
      <c r="R13" s="67">
        <v>0</v>
      </c>
      <c r="S13" s="67">
        <v>0</v>
      </c>
      <c r="T13" s="66">
        <v>0</v>
      </c>
      <c r="U13" s="43"/>
    </row>
    <row r="14" spans="1:21" x14ac:dyDescent="0.35">
      <c r="A14" s="75" t="s">
        <v>21</v>
      </c>
      <c r="B14" s="68" t="s">
        <v>45</v>
      </c>
      <c r="C14" s="67" t="s">
        <v>45</v>
      </c>
      <c r="D14" s="66"/>
      <c r="E14" s="74">
        <v>23</v>
      </c>
      <c r="F14" s="73">
        <v>11</v>
      </c>
      <c r="G14" s="72">
        <v>2</v>
      </c>
      <c r="H14" s="71">
        <f>SUM(E14:G14)</f>
        <v>36</v>
      </c>
      <c r="I14" s="68">
        <v>0</v>
      </c>
      <c r="J14" s="67">
        <v>0</v>
      </c>
      <c r="K14" s="67">
        <v>0</v>
      </c>
      <c r="L14" s="66">
        <v>0</v>
      </c>
      <c r="M14" s="70">
        <v>1</v>
      </c>
      <c r="N14" s="69"/>
      <c r="O14" s="67">
        <v>1</v>
      </c>
      <c r="P14" s="66">
        <v>2</v>
      </c>
      <c r="Q14" s="68">
        <v>4</v>
      </c>
      <c r="R14" s="67">
        <v>2</v>
      </c>
      <c r="S14" s="67">
        <v>0</v>
      </c>
      <c r="T14" s="66">
        <v>6</v>
      </c>
      <c r="U14" s="43"/>
    </row>
    <row r="15" spans="1:21" x14ac:dyDescent="0.35">
      <c r="A15" s="75" t="s">
        <v>17</v>
      </c>
      <c r="B15" s="68" t="s">
        <v>45</v>
      </c>
      <c r="C15" s="67" t="s">
        <v>45</v>
      </c>
      <c r="D15" s="66"/>
      <c r="E15" s="74">
        <v>15</v>
      </c>
      <c r="F15" s="73">
        <v>10</v>
      </c>
      <c r="G15" s="72">
        <v>8</v>
      </c>
      <c r="H15" s="71">
        <f>SUM(E15:G15)</f>
        <v>33</v>
      </c>
      <c r="I15" s="68">
        <v>2</v>
      </c>
      <c r="J15" s="83" t="s">
        <v>90</v>
      </c>
      <c r="K15" s="67">
        <v>0</v>
      </c>
      <c r="L15" s="66">
        <v>2</v>
      </c>
      <c r="M15" s="82">
        <v>1</v>
      </c>
      <c r="N15" s="81"/>
      <c r="O15" s="67">
        <v>0</v>
      </c>
      <c r="P15" s="66">
        <v>1</v>
      </c>
      <c r="Q15" s="68">
        <v>3</v>
      </c>
      <c r="R15" s="67">
        <v>0</v>
      </c>
      <c r="S15" s="67">
        <v>0</v>
      </c>
      <c r="T15" s="66">
        <v>3</v>
      </c>
      <c r="U15" s="43"/>
    </row>
    <row r="16" spans="1:21" x14ac:dyDescent="0.35">
      <c r="A16" s="75" t="s">
        <v>62</v>
      </c>
      <c r="B16" s="68" t="s">
        <v>45</v>
      </c>
      <c r="C16" s="67" t="s">
        <v>45</v>
      </c>
      <c r="D16" s="66" t="s">
        <v>45</v>
      </c>
      <c r="E16" s="74">
        <v>15</v>
      </c>
      <c r="F16" s="73">
        <v>8</v>
      </c>
      <c r="G16" s="72">
        <v>8</v>
      </c>
      <c r="H16" s="71">
        <f>SUM(E16:G16)</f>
        <v>31</v>
      </c>
      <c r="I16" s="76" t="s">
        <v>90</v>
      </c>
      <c r="J16" s="80">
        <v>2</v>
      </c>
      <c r="K16" s="80"/>
      <c r="L16" s="66">
        <v>2</v>
      </c>
      <c r="M16" s="76">
        <v>2</v>
      </c>
      <c r="N16" s="77">
        <v>0</v>
      </c>
      <c r="O16" s="67">
        <v>0</v>
      </c>
      <c r="P16" s="66">
        <v>2</v>
      </c>
      <c r="Q16" s="68">
        <v>0</v>
      </c>
      <c r="R16" s="67">
        <v>0</v>
      </c>
      <c r="S16" s="67">
        <v>0</v>
      </c>
      <c r="T16" s="66">
        <v>0</v>
      </c>
      <c r="U16" s="43"/>
    </row>
    <row r="17" spans="1:21" x14ac:dyDescent="0.35">
      <c r="A17" s="75" t="s">
        <v>4</v>
      </c>
      <c r="B17" s="68" t="s">
        <v>45</v>
      </c>
      <c r="C17" s="67" t="s">
        <v>45</v>
      </c>
      <c r="D17" s="66"/>
      <c r="E17" s="74">
        <v>14</v>
      </c>
      <c r="F17" s="73">
        <v>15</v>
      </c>
      <c r="G17" s="72">
        <v>0</v>
      </c>
      <c r="H17" s="71">
        <f>SUM(E17:G17)</f>
        <v>29</v>
      </c>
      <c r="I17" s="70">
        <v>1</v>
      </c>
      <c r="J17" s="69"/>
      <c r="K17" s="67">
        <v>0</v>
      </c>
      <c r="L17" s="66">
        <v>1</v>
      </c>
      <c r="M17" s="70">
        <v>1</v>
      </c>
      <c r="N17" s="79"/>
      <c r="O17" s="67">
        <v>0</v>
      </c>
      <c r="P17" s="66">
        <v>1</v>
      </c>
      <c r="Q17" s="68">
        <v>3</v>
      </c>
      <c r="R17" s="67">
        <v>3</v>
      </c>
      <c r="S17" s="67">
        <v>0</v>
      </c>
      <c r="T17" s="66">
        <v>6</v>
      </c>
      <c r="U17" s="43"/>
    </row>
    <row r="18" spans="1:21" x14ac:dyDescent="0.35">
      <c r="A18" s="75" t="s">
        <v>94</v>
      </c>
      <c r="B18" s="68" t="s">
        <v>45</v>
      </c>
      <c r="C18" s="67" t="s">
        <v>45</v>
      </c>
      <c r="D18" s="66" t="s">
        <v>45</v>
      </c>
      <c r="E18" s="74">
        <v>14</v>
      </c>
      <c r="F18" s="73">
        <v>6</v>
      </c>
      <c r="G18" s="72">
        <v>6</v>
      </c>
      <c r="H18" s="71">
        <f>SUM(E18:G18)</f>
        <v>26</v>
      </c>
      <c r="I18" s="68">
        <v>0</v>
      </c>
      <c r="J18" s="67">
        <v>0</v>
      </c>
      <c r="K18" s="67">
        <v>0</v>
      </c>
      <c r="L18" s="66">
        <v>0</v>
      </c>
      <c r="M18" s="68">
        <v>3</v>
      </c>
      <c r="N18" s="78">
        <v>2</v>
      </c>
      <c r="O18" s="69"/>
      <c r="P18" s="66">
        <v>5</v>
      </c>
      <c r="Q18" s="68">
        <v>0</v>
      </c>
      <c r="R18" s="67">
        <v>0</v>
      </c>
      <c r="S18" s="67">
        <v>0</v>
      </c>
      <c r="T18" s="66">
        <v>0</v>
      </c>
      <c r="U18" s="43"/>
    </row>
    <row r="19" spans="1:21" x14ac:dyDescent="0.35">
      <c r="A19" s="75" t="s">
        <v>93</v>
      </c>
      <c r="B19" s="68" t="s">
        <v>45</v>
      </c>
      <c r="C19" s="67" t="s">
        <v>45</v>
      </c>
      <c r="D19" s="66"/>
      <c r="E19" s="74">
        <v>17</v>
      </c>
      <c r="F19" s="73">
        <v>9</v>
      </c>
      <c r="G19" s="72">
        <v>0</v>
      </c>
      <c r="H19" s="71">
        <f>SUM(E19:G19)</f>
        <v>26</v>
      </c>
      <c r="I19" s="68">
        <v>0</v>
      </c>
      <c r="J19" s="67">
        <v>0</v>
      </c>
      <c r="K19" s="67">
        <v>0</v>
      </c>
      <c r="L19" s="66">
        <v>0</v>
      </c>
      <c r="M19" s="68">
        <v>1</v>
      </c>
      <c r="N19" s="67">
        <v>1</v>
      </c>
      <c r="O19" s="77">
        <v>0</v>
      </c>
      <c r="P19" s="66">
        <v>2</v>
      </c>
      <c r="Q19" s="68">
        <v>0</v>
      </c>
      <c r="R19" s="67">
        <v>0</v>
      </c>
      <c r="S19" s="67">
        <v>0</v>
      </c>
      <c r="T19" s="66">
        <v>0</v>
      </c>
      <c r="U19" s="43"/>
    </row>
    <row r="20" spans="1:21" x14ac:dyDescent="0.35">
      <c r="A20" s="75" t="s">
        <v>22</v>
      </c>
      <c r="B20" s="68" t="s">
        <v>45</v>
      </c>
      <c r="C20" s="67" t="s">
        <v>45</v>
      </c>
      <c r="D20" s="66" t="s">
        <v>45</v>
      </c>
      <c r="E20" s="74">
        <v>20</v>
      </c>
      <c r="F20" s="73">
        <v>2</v>
      </c>
      <c r="G20" s="72">
        <v>2</v>
      </c>
      <c r="H20" s="71">
        <f>SUM(E20:G20)</f>
        <v>24</v>
      </c>
      <c r="I20" s="76">
        <v>0</v>
      </c>
      <c r="J20" s="77">
        <v>0</v>
      </c>
      <c r="K20" s="67">
        <v>0</v>
      </c>
      <c r="L20" s="66">
        <v>0</v>
      </c>
      <c r="M20" s="76">
        <v>1</v>
      </c>
      <c r="N20" s="78">
        <v>1</v>
      </c>
      <c r="O20" s="69"/>
      <c r="P20" s="66">
        <v>2</v>
      </c>
      <c r="Q20" s="68">
        <v>0</v>
      </c>
      <c r="R20" s="67">
        <v>0</v>
      </c>
      <c r="S20" s="67">
        <v>0</v>
      </c>
      <c r="T20" s="66">
        <v>0</v>
      </c>
      <c r="U20" s="43"/>
    </row>
    <row r="21" spans="1:21" x14ac:dyDescent="0.35">
      <c r="A21" s="75" t="s">
        <v>92</v>
      </c>
      <c r="B21" s="68" t="s">
        <v>45</v>
      </c>
      <c r="C21" s="67" t="s">
        <v>45</v>
      </c>
      <c r="D21" s="66"/>
      <c r="E21" s="74">
        <v>8</v>
      </c>
      <c r="F21" s="73">
        <v>14</v>
      </c>
      <c r="G21" s="72">
        <v>0</v>
      </c>
      <c r="H21" s="71">
        <f>SUM(E21:G21)</f>
        <v>22</v>
      </c>
      <c r="I21" s="70">
        <v>2</v>
      </c>
      <c r="J21" s="69"/>
      <c r="K21" s="67">
        <v>0</v>
      </c>
      <c r="L21" s="66">
        <v>2</v>
      </c>
      <c r="M21" s="70">
        <v>1</v>
      </c>
      <c r="N21" s="69"/>
      <c r="O21" s="67">
        <v>0</v>
      </c>
      <c r="P21" s="66">
        <v>1</v>
      </c>
      <c r="Q21" s="68">
        <v>0</v>
      </c>
      <c r="R21" s="67">
        <v>0</v>
      </c>
      <c r="S21" s="67">
        <v>0</v>
      </c>
      <c r="T21" s="66">
        <v>0</v>
      </c>
      <c r="U21" s="43"/>
    </row>
    <row r="22" spans="1:21" x14ac:dyDescent="0.35">
      <c r="A22" s="75" t="s">
        <v>2</v>
      </c>
      <c r="B22" s="68" t="s">
        <v>45</v>
      </c>
      <c r="C22" s="67" t="s">
        <v>45</v>
      </c>
      <c r="D22" s="66"/>
      <c r="E22" s="74">
        <v>9</v>
      </c>
      <c r="F22" s="73">
        <v>9</v>
      </c>
      <c r="G22" s="72">
        <v>0</v>
      </c>
      <c r="H22" s="71">
        <f>SUM(E22:G22)</f>
        <v>18</v>
      </c>
      <c r="I22" s="68">
        <v>0</v>
      </c>
      <c r="J22" s="67">
        <v>0</v>
      </c>
      <c r="K22" s="67">
        <v>0</v>
      </c>
      <c r="L22" s="66">
        <v>0</v>
      </c>
      <c r="M22" s="70">
        <v>1</v>
      </c>
      <c r="N22" s="79"/>
      <c r="O22" s="67">
        <v>0</v>
      </c>
      <c r="P22" s="66">
        <v>1</v>
      </c>
      <c r="Q22" s="68">
        <v>3</v>
      </c>
      <c r="R22" s="67">
        <v>3</v>
      </c>
      <c r="S22" s="67">
        <v>0</v>
      </c>
      <c r="T22" s="66">
        <v>6</v>
      </c>
      <c r="U22" s="43"/>
    </row>
    <row r="23" spans="1:21" x14ac:dyDescent="0.35">
      <c r="A23" s="75" t="s">
        <v>67</v>
      </c>
      <c r="B23" s="68" t="s">
        <v>45</v>
      </c>
      <c r="C23" s="67" t="s">
        <v>45</v>
      </c>
      <c r="D23" s="66" t="s">
        <v>45</v>
      </c>
      <c r="E23" s="74">
        <v>4</v>
      </c>
      <c r="F23" s="73">
        <v>3</v>
      </c>
      <c r="G23" s="72">
        <v>8</v>
      </c>
      <c r="H23" s="71">
        <f>SUM(E23:G23)</f>
        <v>15</v>
      </c>
      <c r="I23" s="76">
        <v>0</v>
      </c>
      <c r="J23" s="77">
        <v>0</v>
      </c>
      <c r="K23" s="67">
        <v>0</v>
      </c>
      <c r="L23" s="66">
        <v>0</v>
      </c>
      <c r="M23" s="70">
        <v>3</v>
      </c>
      <c r="N23" s="79"/>
      <c r="O23" s="69"/>
      <c r="P23" s="66">
        <v>3</v>
      </c>
      <c r="Q23" s="68">
        <v>4</v>
      </c>
      <c r="R23" s="67">
        <v>4</v>
      </c>
      <c r="S23" s="67">
        <v>4</v>
      </c>
      <c r="T23" s="66">
        <v>12</v>
      </c>
      <c r="U23" s="43"/>
    </row>
    <row r="24" spans="1:21" x14ac:dyDescent="0.35">
      <c r="A24" s="75" t="s">
        <v>68</v>
      </c>
      <c r="B24" s="68" t="s">
        <v>45</v>
      </c>
      <c r="C24" s="67" t="s">
        <v>45</v>
      </c>
      <c r="D24" s="66"/>
      <c r="E24" s="74">
        <v>2</v>
      </c>
      <c r="F24" s="73">
        <v>10</v>
      </c>
      <c r="G24" s="72">
        <v>2</v>
      </c>
      <c r="H24" s="71">
        <f>SUM(E24:G24)</f>
        <v>14</v>
      </c>
      <c r="I24" s="70">
        <v>1</v>
      </c>
      <c r="J24" s="69"/>
      <c r="K24" s="67">
        <v>0</v>
      </c>
      <c r="L24" s="66">
        <v>1</v>
      </c>
      <c r="M24" s="76">
        <v>0</v>
      </c>
      <c r="N24" s="67">
        <v>0</v>
      </c>
      <c r="O24" s="77">
        <v>0</v>
      </c>
      <c r="P24" s="66">
        <v>0</v>
      </c>
      <c r="Q24" s="68">
        <v>1</v>
      </c>
      <c r="R24" s="67">
        <v>1</v>
      </c>
      <c r="S24" s="67">
        <v>0</v>
      </c>
      <c r="T24" s="66">
        <v>2</v>
      </c>
      <c r="U24" s="43"/>
    </row>
    <row r="25" spans="1:21" x14ac:dyDescent="0.35">
      <c r="A25" s="75" t="s">
        <v>70</v>
      </c>
      <c r="B25" s="68" t="s">
        <v>45</v>
      </c>
      <c r="C25" s="67" t="s">
        <v>45</v>
      </c>
      <c r="D25" s="66" t="s">
        <v>45</v>
      </c>
      <c r="E25" s="74">
        <v>2</v>
      </c>
      <c r="F25" s="73">
        <v>8</v>
      </c>
      <c r="G25" s="72">
        <v>3</v>
      </c>
      <c r="H25" s="71">
        <f>SUM(E25:G25)</f>
        <v>13</v>
      </c>
      <c r="I25" s="76">
        <v>0</v>
      </c>
      <c r="J25" s="77">
        <v>0</v>
      </c>
      <c r="K25" s="67">
        <v>0</v>
      </c>
      <c r="L25" s="66">
        <v>0</v>
      </c>
      <c r="M25" s="70">
        <v>2</v>
      </c>
      <c r="N25" s="79"/>
      <c r="O25" s="69"/>
      <c r="P25" s="66">
        <v>2</v>
      </c>
      <c r="Q25" s="68">
        <v>2</v>
      </c>
      <c r="R25" s="67">
        <v>2</v>
      </c>
      <c r="S25" s="67">
        <v>2</v>
      </c>
      <c r="T25" s="66">
        <v>6</v>
      </c>
      <c r="U25" s="43"/>
    </row>
    <row r="26" spans="1:21" x14ac:dyDescent="0.35">
      <c r="A26" s="75" t="s">
        <v>25</v>
      </c>
      <c r="B26" s="68" t="s">
        <v>45</v>
      </c>
      <c r="C26" s="67" t="s">
        <v>45</v>
      </c>
      <c r="D26" s="66"/>
      <c r="E26" s="74">
        <v>6</v>
      </c>
      <c r="F26" s="73">
        <v>5</v>
      </c>
      <c r="G26" s="72">
        <v>0</v>
      </c>
      <c r="H26" s="71">
        <f>SUM(E26:G26)</f>
        <v>11</v>
      </c>
      <c r="I26" s="70">
        <v>1</v>
      </c>
      <c r="J26" s="69"/>
      <c r="K26" s="67">
        <v>0</v>
      </c>
      <c r="L26" s="66">
        <v>1</v>
      </c>
      <c r="M26" s="68">
        <v>0</v>
      </c>
      <c r="N26" s="67">
        <v>0</v>
      </c>
      <c r="O26" s="77">
        <v>0</v>
      </c>
      <c r="P26" s="66">
        <v>0</v>
      </c>
      <c r="Q26" s="68">
        <v>0</v>
      </c>
      <c r="R26" s="67">
        <v>0</v>
      </c>
      <c r="S26" s="67">
        <v>0</v>
      </c>
      <c r="T26" s="66">
        <v>0</v>
      </c>
      <c r="U26" s="43"/>
    </row>
    <row r="27" spans="1:21" x14ac:dyDescent="0.35">
      <c r="A27" s="75" t="s">
        <v>91</v>
      </c>
      <c r="B27" s="68" t="s">
        <v>45</v>
      </c>
      <c r="C27" s="67" t="s">
        <v>45</v>
      </c>
      <c r="D27" s="66" t="s">
        <v>45</v>
      </c>
      <c r="E27" s="74">
        <v>2</v>
      </c>
      <c r="F27" s="73">
        <v>6</v>
      </c>
      <c r="G27" s="72">
        <v>2</v>
      </c>
      <c r="H27" s="71">
        <f>SUM(E27:G27)</f>
        <v>10</v>
      </c>
      <c r="I27" s="68">
        <v>0</v>
      </c>
      <c r="J27" s="67">
        <v>0</v>
      </c>
      <c r="K27" s="67">
        <v>0</v>
      </c>
      <c r="L27" s="66">
        <v>0</v>
      </c>
      <c r="M27" s="68" t="s">
        <v>90</v>
      </c>
      <c r="N27" s="78">
        <v>2</v>
      </c>
      <c r="O27" s="69"/>
      <c r="P27" s="66">
        <v>2</v>
      </c>
      <c r="Q27" s="68">
        <v>3</v>
      </c>
      <c r="R27" s="67">
        <v>2</v>
      </c>
      <c r="S27" s="67">
        <v>2</v>
      </c>
      <c r="T27" s="66">
        <v>7</v>
      </c>
      <c r="U27" s="43"/>
    </row>
    <row r="28" spans="1:21" x14ac:dyDescent="0.35">
      <c r="A28" s="75" t="s">
        <v>10</v>
      </c>
      <c r="B28" s="68"/>
      <c r="C28" s="67" t="s">
        <v>45</v>
      </c>
      <c r="D28" s="66"/>
      <c r="E28" s="74">
        <v>0</v>
      </c>
      <c r="F28" s="73">
        <v>10</v>
      </c>
      <c r="G28" s="72">
        <v>0</v>
      </c>
      <c r="H28" s="71">
        <f>SUM(E28:G28)</f>
        <v>10</v>
      </c>
      <c r="I28" s="68">
        <v>0</v>
      </c>
      <c r="J28" s="77">
        <v>0</v>
      </c>
      <c r="K28" s="67">
        <v>0</v>
      </c>
      <c r="L28" s="66">
        <v>0</v>
      </c>
      <c r="M28" s="76">
        <v>0</v>
      </c>
      <c r="N28" s="67">
        <v>1</v>
      </c>
      <c r="O28" s="67">
        <v>0</v>
      </c>
      <c r="P28" s="66">
        <v>1</v>
      </c>
      <c r="Q28" s="68">
        <v>0</v>
      </c>
      <c r="R28" s="67">
        <v>0</v>
      </c>
      <c r="S28" s="67">
        <v>0</v>
      </c>
      <c r="T28" s="66">
        <v>0</v>
      </c>
      <c r="U28" s="43"/>
    </row>
    <row r="29" spans="1:21" x14ac:dyDescent="0.35">
      <c r="A29" s="75" t="s">
        <v>89</v>
      </c>
      <c r="B29" s="68" t="s">
        <v>45</v>
      </c>
      <c r="C29" s="67" t="s">
        <v>45</v>
      </c>
      <c r="D29" s="66"/>
      <c r="E29" s="74">
        <v>5</v>
      </c>
      <c r="F29" s="73">
        <v>5</v>
      </c>
      <c r="G29" s="72">
        <v>0</v>
      </c>
      <c r="H29" s="71">
        <f>SUM(E29:G29)</f>
        <v>10</v>
      </c>
      <c r="I29" s="70">
        <v>1</v>
      </c>
      <c r="J29" s="69"/>
      <c r="K29" s="67">
        <v>0</v>
      </c>
      <c r="L29" s="66">
        <v>1</v>
      </c>
      <c r="M29" s="70">
        <v>1</v>
      </c>
      <c r="N29" s="69"/>
      <c r="O29" s="67">
        <v>0</v>
      </c>
      <c r="P29" s="66">
        <v>1</v>
      </c>
      <c r="Q29" s="68">
        <v>0</v>
      </c>
      <c r="R29" s="67">
        <v>0</v>
      </c>
      <c r="S29" s="67">
        <v>0</v>
      </c>
      <c r="T29" s="66">
        <v>0</v>
      </c>
      <c r="U29" s="43"/>
    </row>
    <row r="30" spans="1:21" x14ac:dyDescent="0.35">
      <c r="A30" s="75" t="s">
        <v>69</v>
      </c>
      <c r="B30" s="68" t="s">
        <v>45</v>
      </c>
      <c r="C30" s="67"/>
      <c r="D30" s="66"/>
      <c r="E30" s="74">
        <v>10</v>
      </c>
      <c r="F30" s="73">
        <v>0</v>
      </c>
      <c r="G30" s="72">
        <v>0</v>
      </c>
      <c r="H30" s="71">
        <f>SUM(E30:G30)</f>
        <v>10</v>
      </c>
      <c r="I30" s="68">
        <v>0</v>
      </c>
      <c r="J30" s="67">
        <v>0</v>
      </c>
      <c r="K30" s="67">
        <v>0</v>
      </c>
      <c r="L30" s="66">
        <v>0</v>
      </c>
      <c r="M30" s="68">
        <v>3</v>
      </c>
      <c r="N30" s="67">
        <v>0</v>
      </c>
      <c r="O30" s="67">
        <v>0</v>
      </c>
      <c r="P30" s="66">
        <v>3</v>
      </c>
      <c r="Q30" s="68">
        <v>3</v>
      </c>
      <c r="R30" s="67">
        <v>0</v>
      </c>
      <c r="S30" s="67">
        <v>0</v>
      </c>
      <c r="T30" s="66">
        <v>3</v>
      </c>
      <c r="U30" s="43"/>
    </row>
    <row r="31" spans="1:21" x14ac:dyDescent="0.35">
      <c r="A31" s="75" t="s">
        <v>66</v>
      </c>
      <c r="B31" s="68" t="s">
        <v>45</v>
      </c>
      <c r="C31" s="67"/>
      <c r="D31" s="66"/>
      <c r="E31" s="74">
        <v>2</v>
      </c>
      <c r="F31" s="73">
        <v>0</v>
      </c>
      <c r="G31" s="72">
        <v>0</v>
      </c>
      <c r="H31" s="71">
        <f>SUM(E31:G31)</f>
        <v>2</v>
      </c>
      <c r="I31" s="68">
        <v>0</v>
      </c>
      <c r="J31" s="67">
        <v>0</v>
      </c>
      <c r="K31" s="67">
        <v>0</v>
      </c>
      <c r="L31" s="66">
        <v>0</v>
      </c>
      <c r="M31" s="68">
        <v>0</v>
      </c>
      <c r="N31" s="67">
        <v>0</v>
      </c>
      <c r="O31" s="67">
        <v>0</v>
      </c>
      <c r="P31" s="66">
        <v>0</v>
      </c>
      <c r="Q31" s="68">
        <v>0</v>
      </c>
      <c r="R31" s="67">
        <v>0</v>
      </c>
      <c r="S31" s="67">
        <v>0</v>
      </c>
      <c r="T31" s="66">
        <v>0</v>
      </c>
      <c r="U31" s="43"/>
    </row>
    <row r="32" spans="1:21" x14ac:dyDescent="0.35">
      <c r="A32" s="75" t="s">
        <v>74</v>
      </c>
      <c r="B32" s="68" t="s">
        <v>45</v>
      </c>
      <c r="C32" s="67" t="s">
        <v>45</v>
      </c>
      <c r="D32" s="66" t="s">
        <v>45</v>
      </c>
      <c r="E32" s="74">
        <v>0</v>
      </c>
      <c r="F32" s="73">
        <v>0</v>
      </c>
      <c r="G32" s="72">
        <v>0</v>
      </c>
      <c r="H32" s="71">
        <f>SUM(E32:G32)</f>
        <v>0</v>
      </c>
      <c r="I32" s="68">
        <v>0</v>
      </c>
      <c r="J32" s="67">
        <v>0</v>
      </c>
      <c r="K32" s="67">
        <v>0</v>
      </c>
      <c r="L32" s="66">
        <v>0</v>
      </c>
      <c r="M32" s="68">
        <v>0</v>
      </c>
      <c r="N32" s="67">
        <v>0</v>
      </c>
      <c r="O32" s="67">
        <v>0</v>
      </c>
      <c r="P32" s="66">
        <v>0</v>
      </c>
      <c r="Q32" s="68">
        <v>0</v>
      </c>
      <c r="R32" s="67">
        <v>0</v>
      </c>
      <c r="S32" s="67">
        <v>0</v>
      </c>
      <c r="T32" s="66">
        <v>0</v>
      </c>
      <c r="U32" s="43"/>
    </row>
    <row r="33" spans="1:21" x14ac:dyDescent="0.35">
      <c r="A33" s="75" t="s">
        <v>60</v>
      </c>
      <c r="B33" s="68" t="s">
        <v>45</v>
      </c>
      <c r="C33" s="67" t="s">
        <v>45</v>
      </c>
      <c r="D33" s="66"/>
      <c r="E33" s="74">
        <v>0</v>
      </c>
      <c r="F33" s="73">
        <v>0</v>
      </c>
      <c r="G33" s="72">
        <v>0</v>
      </c>
      <c r="H33" s="71">
        <f>SUM(E33:G33)</f>
        <v>0</v>
      </c>
      <c r="I33" s="68">
        <v>0</v>
      </c>
      <c r="J33" s="67">
        <v>0</v>
      </c>
      <c r="K33" s="67">
        <v>0</v>
      </c>
      <c r="L33" s="66">
        <v>0</v>
      </c>
      <c r="M33" s="68">
        <v>0</v>
      </c>
      <c r="N33" s="67">
        <v>0</v>
      </c>
      <c r="O33" s="67">
        <v>0</v>
      </c>
      <c r="P33" s="66">
        <v>0</v>
      </c>
      <c r="Q33" s="68">
        <v>0</v>
      </c>
      <c r="R33" s="67">
        <v>0</v>
      </c>
      <c r="S33" s="67">
        <v>0</v>
      </c>
      <c r="T33" s="66">
        <v>0</v>
      </c>
      <c r="U33" s="43"/>
    </row>
    <row r="34" spans="1:21" x14ac:dyDescent="0.35">
      <c r="A34" s="75" t="s">
        <v>1</v>
      </c>
      <c r="B34" s="68" t="s">
        <v>45</v>
      </c>
      <c r="C34" s="67" t="s">
        <v>45</v>
      </c>
      <c r="D34" s="66"/>
      <c r="E34" s="74">
        <v>0</v>
      </c>
      <c r="F34" s="73">
        <v>0</v>
      </c>
      <c r="G34" s="72">
        <v>0</v>
      </c>
      <c r="H34" s="71">
        <f>SUM(E34:G34)</f>
        <v>0</v>
      </c>
      <c r="I34" s="68">
        <v>0</v>
      </c>
      <c r="J34" s="67">
        <v>0</v>
      </c>
      <c r="K34" s="67">
        <v>0</v>
      </c>
      <c r="L34" s="66">
        <v>0</v>
      </c>
      <c r="M34" s="70">
        <v>1</v>
      </c>
      <c r="N34" s="69"/>
      <c r="O34" s="67">
        <v>0</v>
      </c>
      <c r="P34" s="66">
        <v>1</v>
      </c>
      <c r="Q34" s="68">
        <v>2</v>
      </c>
      <c r="R34" s="67">
        <v>0</v>
      </c>
      <c r="S34" s="67">
        <v>0</v>
      </c>
      <c r="T34" s="66">
        <v>2</v>
      </c>
      <c r="U34" s="43"/>
    </row>
    <row r="35" spans="1:21" ht="15" thickBot="1" x14ac:dyDescent="0.4">
      <c r="A35" s="65" t="s">
        <v>88</v>
      </c>
      <c r="B35" s="57"/>
      <c r="C35" s="56"/>
      <c r="D35" s="55" t="s">
        <v>45</v>
      </c>
      <c r="E35" s="64">
        <v>0</v>
      </c>
      <c r="F35" s="63">
        <v>0</v>
      </c>
      <c r="G35" s="62">
        <v>0</v>
      </c>
      <c r="H35" s="61">
        <f>SUM(E35:G35)</f>
        <v>0</v>
      </c>
      <c r="I35" s="60">
        <v>0</v>
      </c>
      <c r="J35" s="59">
        <v>0</v>
      </c>
      <c r="K35" s="59">
        <v>0</v>
      </c>
      <c r="L35" s="58">
        <v>0</v>
      </c>
      <c r="M35" s="57">
        <v>0</v>
      </c>
      <c r="N35" s="56">
        <v>0</v>
      </c>
      <c r="O35" s="56">
        <v>0</v>
      </c>
      <c r="P35" s="55">
        <v>0</v>
      </c>
      <c r="Q35" s="57">
        <v>0</v>
      </c>
      <c r="R35" s="56">
        <v>0</v>
      </c>
      <c r="S35" s="56">
        <v>0</v>
      </c>
      <c r="T35" s="55">
        <v>0</v>
      </c>
      <c r="U35" s="43"/>
    </row>
    <row r="36" spans="1:21" ht="15" thickBot="1" x14ac:dyDescent="0.4">
      <c r="A36" s="54" t="s">
        <v>44</v>
      </c>
      <c r="B36" s="53">
        <v>23</v>
      </c>
      <c r="C36" s="50">
        <v>22</v>
      </c>
      <c r="D36" s="52">
        <v>12</v>
      </c>
      <c r="E36" s="51">
        <f>E10+E11+E12+E13+E14+E15+E16+E17+E18+E19+E20+E21+E22+E23+E24+E25+E26+E27+E28+E29+E30+E32+E33+E34+E35</f>
        <v>301</v>
      </c>
      <c r="F36" s="50">
        <f>F10+F11+F12+F13+F14+F15+F16+F17+F18+F19+F20+F21+F22+F23+F24+F25+F26+F27+F28+F29+F30+F32+F33+F34+F35</f>
        <v>211</v>
      </c>
      <c r="G36" s="50">
        <f>G10+G11+G12+G13+G14+G15+G16+G17+G18+G19+G20+G21+G22+G23+G24+G25+G26+G27+G28+G29+G30+G32+G33+G34+G35</f>
        <v>99</v>
      </c>
      <c r="H36" s="47">
        <f>H10+H11+H12+H13+H14+H15+H16+H17+H18+H19+H20+H21+H22+H23+H24+H25+H26+H27+H28+H29+H30+H32+H33+H34+H35</f>
        <v>611</v>
      </c>
      <c r="I36" s="49" t="s">
        <v>44</v>
      </c>
      <c r="J36" s="48"/>
      <c r="K36" s="48"/>
      <c r="L36" s="47">
        <f>L10+L11+L12+L13+L14+L15+L16+L17+L18+L19+L20+L21+L22+L23+L24+L25+L26+L27+L28+L29+L30+L32+L33+L34+L35</f>
        <v>21</v>
      </c>
      <c r="M36" s="49" t="s">
        <v>44</v>
      </c>
      <c r="N36" s="48"/>
      <c r="O36" s="48"/>
      <c r="P36" s="47">
        <f>P10+P11+P12+P13+P14+P15+P16+P17+P18+P19+P20+P21+P22+P23+P24+P25+P26+P27+P28+P29+P30+P32+P33+P34+P35</f>
        <v>36</v>
      </c>
      <c r="Q36" s="46" t="s">
        <v>87</v>
      </c>
      <c r="R36" s="45"/>
      <c r="S36" s="45"/>
      <c r="T36" s="44"/>
      <c r="U36" s="43"/>
    </row>
    <row r="38" spans="1:21" ht="15" customHeight="1" x14ac:dyDescent="0.35"/>
  </sheetData>
  <mergeCells count="35">
    <mergeCell ref="I21:J21"/>
    <mergeCell ref="I17:J17"/>
    <mergeCell ref="I24:J24"/>
    <mergeCell ref="B1:E1"/>
    <mergeCell ref="F1:I1"/>
    <mergeCell ref="J1:M1"/>
    <mergeCell ref="N1:Q1"/>
    <mergeCell ref="I13:K13"/>
    <mergeCell ref="J16:K16"/>
    <mergeCell ref="R1:U1"/>
    <mergeCell ref="A8:A9"/>
    <mergeCell ref="E8:H8"/>
    <mergeCell ref="I8:L8"/>
    <mergeCell ref="M8:P8"/>
    <mergeCell ref="Q8:T8"/>
    <mergeCell ref="B8:B9"/>
    <mergeCell ref="C8:C9"/>
    <mergeCell ref="D8:D9"/>
    <mergeCell ref="A1:A2"/>
    <mergeCell ref="M25:O25"/>
    <mergeCell ref="M22:N22"/>
    <mergeCell ref="M29:N29"/>
    <mergeCell ref="N27:O27"/>
    <mergeCell ref="N20:O20"/>
    <mergeCell ref="N18:O18"/>
    <mergeCell ref="M14:N14"/>
    <mergeCell ref="Q36:T36"/>
    <mergeCell ref="M36:O36"/>
    <mergeCell ref="I36:K36"/>
    <mergeCell ref="M34:N34"/>
    <mergeCell ref="M21:N21"/>
    <mergeCell ref="I26:J26"/>
    <mergeCell ref="I29:J29"/>
    <mergeCell ref="M17:N17"/>
    <mergeCell ref="M23:O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INFANTIL</vt:lpstr>
      <vt:lpstr>JUVENIL - FEMININO</vt:lpstr>
      <vt:lpstr>JUVENIL - MASCULINO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Daniel Venturole</cp:lastModifiedBy>
  <dcterms:created xsi:type="dcterms:W3CDTF">2019-05-13T15:08:40Z</dcterms:created>
  <dcterms:modified xsi:type="dcterms:W3CDTF">2019-08-08T17:53:00Z</dcterms:modified>
</cp:coreProperties>
</file>